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aitaku-47w\Desktop\サポート会社\マイぺを活用したメールシステム\"/>
    </mc:Choice>
  </mc:AlternateContent>
  <xr:revisionPtr revIDLastSave="0" documentId="13_ncr:1_{0797EAFD-18E4-4657-86A1-EB9D4BCAF414}" xr6:coauthVersionLast="47" xr6:coauthVersionMax="47" xr10:uidLastSave="{00000000-0000-0000-0000-000000000000}"/>
  <bookViews>
    <workbookView xWindow="-108" yWindow="-108" windowWidth="23256" windowHeight="12456" tabRatio="853" xr2:uid="{43F2E8CB-E32D-44F3-A08D-74F22DBB9C71}"/>
  </bookViews>
  <sheets>
    <sheet name="入力シート" sheetId="17" r:id="rId1"/>
    <sheet name="1.会員証" sheetId="34" r:id="rId2"/>
    <sheet name="2.宅建協会_入会申込書" sheetId="26" r:id="rId3"/>
    <sheet name="3.準会員_入会申込書" sheetId="38" r:id="rId4"/>
    <sheet name="4.キャリアパーソン" sheetId="36" r:id="rId5"/>
    <sheet name="5.宅建協会_誓約書" sheetId="27" r:id="rId6"/>
    <sheet name="6.宅建協会_入会審査報告書" sheetId="28" r:id="rId7"/>
    <sheet name="7.保証協会_入会申込書" sheetId="29" r:id="rId8"/>
    <sheet name="8.保証協会_納付書" sheetId="30" r:id="rId9"/>
    <sheet name="9.保証協会_連帯保証書" sheetId="31" r:id="rId10"/>
    <sheet name="10.保証協会_誓約書" sheetId="32" r:id="rId11"/>
    <sheet name="11.保証協会_誓約書2" sheetId="33" r:id="rId12"/>
    <sheet name="12.政連入会届" sheetId="35" r:id="rId13"/>
    <sheet name="13.あいぽっぽ申込書" sheetId="52" r:id="rId14"/>
    <sheet name="14.ハトマークサイト申込書" sheetId="51" r:id="rId15"/>
    <sheet name="15.レインズ申込書" sheetId="50" r:id="rId16"/>
  </sheets>
  <definedNames>
    <definedName name="_xlnm.Print_Area" localSheetId="1">'1.会員証'!$A$1:$AR$43</definedName>
    <definedName name="_xlnm.Print_Area" localSheetId="10">'10.保証協会_誓約書'!$A$1:$AR$42</definedName>
    <definedName name="_xlnm.Print_Area" localSheetId="11">'11.保証協会_誓約書2'!$A$1:$AR$53</definedName>
    <definedName name="_xlnm.Print_Area" localSheetId="12">'12.政連入会届'!$A$1:$AQ$34</definedName>
    <definedName name="_xlnm.Print_Area" localSheetId="13">'13.あいぽっぽ申込書'!$A$1:$K$35</definedName>
    <definedName name="_xlnm.Print_Area" localSheetId="14">'14.ハトマークサイト申込書'!$A$1:$X$36</definedName>
    <definedName name="_xlnm.Print_Area" localSheetId="15">'15.レインズ申込書'!$A$1:$W$27</definedName>
    <definedName name="_xlnm.Print_Area" localSheetId="2">'2.宅建協会_入会申込書'!$A$1:$AR$64</definedName>
    <definedName name="_xlnm.Print_Area" localSheetId="4">'4.キャリアパーソン'!$A$1:$AR$112</definedName>
    <definedName name="_xlnm.Print_Area" localSheetId="5">'5.宅建協会_誓約書'!$A$1:$AR$58</definedName>
    <definedName name="_xlnm.Print_Area" localSheetId="6">'6.宅建協会_入会審査報告書'!$A$1:$AR$87</definedName>
    <definedName name="_xlnm.Print_Area" localSheetId="7">'7.保証協会_入会申込書'!$A$1:$AP$55</definedName>
    <definedName name="_xlnm.Print_Area" localSheetId="8">'8.保証協会_納付書'!$A$1:$AP$48</definedName>
    <definedName name="_xlnm.Print_Area" localSheetId="9">'9.保証協会_連帯保証書'!$A$1:$AR$41</definedName>
  </definedNames>
  <calcPr calcId="191029"/>
</workbook>
</file>

<file path=xl/calcChain.xml><?xml version="1.0" encoding="utf-8"?>
<calcChain xmlns="http://schemas.openxmlformats.org/spreadsheetml/2006/main">
  <c r="C23" i="52" l="1"/>
  <c r="S16" i="34"/>
  <c r="M27" i="26"/>
  <c r="L33" i="38" s="1"/>
  <c r="Q27" i="26"/>
  <c r="P33" i="38" s="1"/>
  <c r="AL63" i="28"/>
  <c r="U62" i="28"/>
  <c r="U64" i="28"/>
  <c r="AJ67" i="28"/>
  <c r="AE67" i="28"/>
  <c r="AF66" i="28"/>
  <c r="D19" i="50"/>
  <c r="E17" i="51"/>
  <c r="C26" i="52"/>
  <c r="S4" i="50"/>
  <c r="O4" i="50"/>
  <c r="J4" i="50"/>
  <c r="T5" i="51"/>
  <c r="P5" i="51"/>
  <c r="K5" i="51"/>
  <c r="N11" i="35"/>
  <c r="J11" i="35"/>
  <c r="E11" i="35"/>
  <c r="AN7" i="33"/>
  <c r="AJ7" i="33"/>
  <c r="AE7" i="33"/>
  <c r="M26" i="32"/>
  <c r="I26" i="32"/>
  <c r="D26" i="32"/>
  <c r="AA14" i="27"/>
  <c r="AN6" i="27"/>
  <c r="AJ6" i="27"/>
  <c r="AE6" i="27"/>
  <c r="O18" i="50" l="1"/>
  <c r="J18" i="50"/>
  <c r="H25" i="52" l="1"/>
  <c r="E25" i="52"/>
  <c r="C25" i="52"/>
  <c r="P7" i="51"/>
  <c r="C24" i="52"/>
  <c r="P8" i="51"/>
  <c r="H30" i="52"/>
  <c r="F30" i="52"/>
  <c r="C30" i="52"/>
  <c r="J25" i="52"/>
  <c r="O8" i="50"/>
  <c r="O9" i="50"/>
  <c r="P16" i="51"/>
  <c r="K16" i="51"/>
  <c r="F16" i="51" l="1"/>
  <c r="P15" i="51"/>
  <c r="K15" i="51"/>
  <c r="F15" i="51"/>
  <c r="F14" i="51"/>
  <c r="F13" i="51"/>
  <c r="F12" i="51"/>
  <c r="F10" i="51"/>
  <c r="F9" i="51"/>
  <c r="F8" i="51"/>
  <c r="F7" i="51"/>
  <c r="E6" i="51"/>
  <c r="T6" i="51"/>
  <c r="Q6" i="51"/>
  <c r="N6" i="51"/>
  <c r="E18" i="50" l="1"/>
  <c r="O17" i="50"/>
  <c r="J17" i="50"/>
  <c r="E17" i="50"/>
  <c r="E14" i="50"/>
  <c r="E15" i="50"/>
  <c r="E16" i="50"/>
  <c r="E11" i="50"/>
  <c r="E10" i="50"/>
  <c r="E9" i="50"/>
  <c r="E8" i="50"/>
  <c r="E7" i="50"/>
  <c r="R5" i="50"/>
  <c r="O5" i="50"/>
  <c r="J5" i="50"/>
  <c r="D5" i="50"/>
  <c r="AM29" i="30" l="1"/>
  <c r="AI29" i="30"/>
  <c r="AE29" i="30"/>
  <c r="K29" i="30"/>
  <c r="J31" i="30"/>
  <c r="J30" i="30"/>
  <c r="V37" i="31"/>
  <c r="V36" i="31"/>
  <c r="N50" i="29" l="1"/>
  <c r="AA9" i="29"/>
  <c r="W18" i="30" l="1"/>
  <c r="D16" i="30"/>
  <c r="B39" i="30" l="1"/>
  <c r="H41" i="30"/>
  <c r="F56" i="27" l="1"/>
  <c r="D56" i="27" s="1"/>
  <c r="F54" i="27"/>
  <c r="D54" i="27" s="1"/>
  <c r="F50" i="27"/>
  <c r="D50" i="27" s="1"/>
  <c r="F47" i="27"/>
  <c r="F44" i="27"/>
  <c r="F40" i="27"/>
  <c r="F37" i="27"/>
  <c r="F34" i="27"/>
  <c r="AF2" i="27"/>
  <c r="L19" i="28" l="1"/>
  <c r="L48" i="28"/>
  <c r="V28" i="32" l="1"/>
  <c r="V27" i="32"/>
  <c r="W39" i="31"/>
  <c r="H30" i="31"/>
  <c r="H10" i="31"/>
  <c r="K26" i="30" l="1"/>
  <c r="AI25" i="30"/>
  <c r="AF25" i="30"/>
  <c r="AL24" i="30"/>
  <c r="AI24" i="30"/>
  <c r="AE24" i="30"/>
  <c r="AL22" i="30"/>
  <c r="AI22" i="30"/>
  <c r="AE22" i="30"/>
  <c r="J24" i="30"/>
  <c r="J22" i="30"/>
  <c r="Y36" i="29" l="1"/>
  <c r="AF35" i="29"/>
  <c r="AC35" i="29"/>
  <c r="Q12" i="35" l="1"/>
  <c r="L9" i="28"/>
  <c r="L8" i="28"/>
  <c r="L33" i="26"/>
  <c r="N19" i="35"/>
  <c r="N18" i="35"/>
  <c r="Q13" i="35"/>
  <c r="R20" i="30"/>
  <c r="O20" i="30"/>
  <c r="K20" i="30"/>
  <c r="O21" i="29"/>
  <c r="M23" i="36"/>
  <c r="K24" i="36"/>
  <c r="AD25" i="26" l="1"/>
  <c r="F36" i="29" l="1"/>
  <c r="C36" i="29"/>
  <c r="Y35" i="29"/>
  <c r="W19" i="29"/>
  <c r="AA13" i="28"/>
  <c r="Q45" i="28"/>
  <c r="Q44" i="28"/>
  <c r="Q43" i="28"/>
  <c r="AI32" i="36"/>
  <c r="AN37" i="38"/>
  <c r="AK37" i="38"/>
  <c r="AG37" i="38"/>
  <c r="AN8" i="38"/>
  <c r="AJ8" i="38"/>
  <c r="AE8" i="38"/>
  <c r="AG33" i="26"/>
  <c r="M36" i="38" l="1"/>
  <c r="M35" i="38"/>
  <c r="AO45" i="38" l="1"/>
  <c r="AK45" i="38"/>
  <c r="AG45" i="38"/>
  <c r="AM41" i="38"/>
  <c r="AH42" i="38"/>
  <c r="L46" i="38"/>
  <c r="L43" i="38"/>
  <c r="M42" i="38"/>
  <c r="AC27" i="38"/>
  <c r="AA18" i="38"/>
  <c r="L39" i="38"/>
  <c r="L38" i="38"/>
  <c r="M34" i="38"/>
  <c r="AO29" i="38"/>
  <c r="AK29" i="38"/>
  <c r="AG29" i="38"/>
  <c r="AL34" i="38"/>
  <c r="AD33" i="38"/>
  <c r="X33" i="38"/>
  <c r="L31" i="38"/>
  <c r="L30" i="38"/>
  <c r="AA16" i="38"/>
  <c r="U23" i="33" l="1"/>
  <c r="U25" i="33"/>
  <c r="U20" i="33"/>
  <c r="U21" i="33"/>
  <c r="R37" i="36"/>
  <c r="J37" i="36"/>
  <c r="AK35" i="36"/>
  <c r="Q26" i="35"/>
  <c r="S23" i="35"/>
  <c r="W21" i="35"/>
  <c r="S27" i="34"/>
  <c r="J8" i="34"/>
  <c r="J6" i="34"/>
  <c r="J34" i="30" l="1"/>
  <c r="J33" i="30"/>
  <c r="J28" i="30"/>
  <c r="J27" i="30"/>
  <c r="W25" i="30"/>
  <c r="Q46" i="28" l="1"/>
  <c r="Q39" i="28"/>
  <c r="AJ39" i="28"/>
  <c r="L20" i="28"/>
  <c r="W13" i="28"/>
  <c r="L7" i="28"/>
  <c r="L6" i="28"/>
  <c r="AB23" i="27"/>
  <c r="AA20" i="27"/>
  <c r="AA19" i="27"/>
  <c r="AA17" i="27"/>
  <c r="AA16" i="27"/>
  <c r="AA38" i="26"/>
  <c r="AO33" i="26"/>
  <c r="AK33" i="26"/>
  <c r="L34" i="26"/>
  <c r="L32" i="26"/>
  <c r="L31" i="26"/>
  <c r="AC23" i="26"/>
  <c r="AC24" i="26"/>
  <c r="Q33" i="36" l="1"/>
  <c r="AM30" i="36"/>
  <c r="AI30" i="36"/>
  <c r="AE30" i="36"/>
  <c r="S30" i="36"/>
  <c r="AO30" i="26"/>
  <c r="O30" i="36"/>
  <c r="AK30" i="26"/>
  <c r="K30" i="36"/>
  <c r="AG30" i="26"/>
  <c r="K29" i="36"/>
  <c r="L48" i="26"/>
  <c r="M28" i="36"/>
  <c r="L47" i="26"/>
  <c r="K26" i="36"/>
  <c r="K27" i="36"/>
  <c r="L46" i="26"/>
  <c r="M44" i="26"/>
  <c r="M25" i="36"/>
  <c r="L45" i="26"/>
  <c r="AM21" i="36"/>
  <c r="AO49" i="26"/>
  <c r="AI21" i="36"/>
  <c r="AK49" i="26"/>
  <c r="AE21" i="36"/>
  <c r="AG49" i="26"/>
  <c r="M19" i="36"/>
  <c r="K20" i="36"/>
  <c r="L51" i="26"/>
  <c r="K17" i="36"/>
  <c r="M16" i="36"/>
  <c r="K18" i="36"/>
  <c r="L50" i="26"/>
  <c r="AN15" i="36"/>
  <c r="AN36" i="26"/>
  <c r="AK15" i="36"/>
  <c r="AK36" i="26"/>
  <c r="AG15" i="36"/>
  <c r="AG36" i="26"/>
  <c r="K32" i="30"/>
  <c r="K31" i="29"/>
  <c r="AN11" i="28"/>
  <c r="AK11" i="28"/>
  <c r="AG11" i="28"/>
  <c r="N15" i="36"/>
  <c r="K15" i="36"/>
  <c r="K14" i="36"/>
  <c r="L38" i="26"/>
  <c r="M13" i="36"/>
  <c r="L37" i="26"/>
  <c r="AM32" i="30"/>
  <c r="AM31" i="29"/>
  <c r="AI32" i="30"/>
  <c r="AI31" i="29"/>
  <c r="AE32" i="30"/>
  <c r="AE31" i="29"/>
  <c r="AM28" i="29"/>
  <c r="AI28" i="29"/>
  <c r="AE28" i="29"/>
  <c r="AM32" i="29"/>
  <c r="AM29" i="29"/>
  <c r="AI32" i="29"/>
  <c r="AI29" i="29"/>
  <c r="AE32" i="29"/>
  <c r="AE29" i="29"/>
  <c r="J29" i="29"/>
  <c r="J32" i="29"/>
  <c r="O27" i="29"/>
  <c r="Q13" i="29"/>
  <c r="J13" i="29"/>
  <c r="J30" i="29"/>
  <c r="K28" i="29"/>
  <c r="AB31" i="35"/>
  <c r="AO18" i="28"/>
  <c r="X31" i="35"/>
  <c r="AK18" i="28"/>
  <c r="AG18" i="28"/>
  <c r="AO15" i="28"/>
  <c r="AK15" i="28"/>
  <c r="AG15" i="28"/>
  <c r="S31" i="35"/>
  <c r="AB29" i="35"/>
  <c r="X29" i="35"/>
  <c r="S29" i="35"/>
  <c r="Q15" i="35"/>
  <c r="AO21" i="28"/>
  <c r="AK21" i="28"/>
  <c r="AG21" i="28"/>
  <c r="L23" i="28"/>
  <c r="L22" i="28"/>
  <c r="M21" i="28"/>
  <c r="M49" i="26"/>
  <c r="L18" i="28"/>
  <c r="L17" i="28"/>
  <c r="M15" i="28"/>
  <c r="L13" i="28"/>
  <c r="O12" i="28"/>
  <c r="L42" i="26"/>
  <c r="L41" i="26"/>
  <c r="AK44" i="26"/>
  <c r="AD44" i="26"/>
  <c r="AF33" i="29" l="1"/>
  <c r="AK33" i="29"/>
  <c r="S15" i="28"/>
  <c r="K14" i="29"/>
  <c r="AF28" i="28"/>
  <c r="Q28" i="28"/>
  <c r="AN25" i="28" l="1"/>
  <c r="AK25" i="28"/>
  <c r="AG25" i="28"/>
  <c r="W15" i="28"/>
  <c r="AH41" i="26" l="1"/>
  <c r="P47" i="28" l="1"/>
  <c r="AC57" i="28" l="1"/>
  <c r="X57" i="28"/>
  <c r="Q57" i="28"/>
  <c r="L57" i="28"/>
  <c r="AM56" i="28"/>
  <c r="AC56" i="28"/>
  <c r="X56" i="28"/>
  <c r="S56" i="28"/>
  <c r="L56" i="28"/>
  <c r="M37" i="28"/>
  <c r="AJ66" i="28"/>
  <c r="P61" i="28"/>
  <c r="V61" i="28"/>
  <c r="AH61" i="28"/>
  <c r="Q60" i="28"/>
  <c r="L61" i="28"/>
  <c r="L60" i="28" l="1"/>
  <c r="AH59" i="28"/>
  <c r="AB59" i="28"/>
  <c r="X59" i="28"/>
  <c r="R59" i="28"/>
  <c r="L59" i="28"/>
  <c r="AF58" i="28"/>
  <c r="AB58" i="28"/>
  <c r="Y58" i="28"/>
  <c r="V58" i="28"/>
  <c r="S58" i="28"/>
  <c r="P58" i="28"/>
  <c r="L58" i="28"/>
  <c r="AD42" i="28"/>
  <c r="AO47" i="28"/>
  <c r="AK47" i="28"/>
  <c r="AG47" i="28"/>
  <c r="AN46" i="28"/>
  <c r="AK46" i="28"/>
  <c r="AG46" i="28"/>
  <c r="V46" i="28"/>
  <c r="P43" i="28"/>
  <c r="AK43" i="28"/>
  <c r="AO43" i="28"/>
  <c r="AG43" i="28"/>
  <c r="P42" i="28"/>
  <c r="AN42" i="28"/>
  <c r="AK42" i="28"/>
  <c r="AG42" i="28"/>
  <c r="AA42" i="28"/>
  <c r="AA40" i="28"/>
  <c r="AM40" i="26"/>
  <c r="AA41" i="28"/>
  <c r="Q38" i="28"/>
  <c r="X37" i="28"/>
  <c r="S37" i="28"/>
  <c r="L25" i="28"/>
  <c r="Q35" i="28"/>
  <c r="AN35" i="28"/>
  <c r="AN33" i="28"/>
  <c r="AN31" i="28"/>
  <c r="AF35" i="28"/>
  <c r="AF33" i="28"/>
  <c r="AF31" i="28"/>
  <c r="Q31" i="28"/>
  <c r="Y35" i="28"/>
  <c r="Y33" i="28"/>
  <c r="Y31" i="28"/>
  <c r="Q33" i="28"/>
  <c r="U25" i="28"/>
  <c r="AC8" i="28"/>
  <c r="AK8" i="28"/>
  <c r="M33" i="29"/>
  <c r="J35" i="36"/>
  <c r="M35" i="36"/>
  <c r="Z49" i="36"/>
  <c r="AJ29" i="26" l="1"/>
  <c r="AJ28" i="26"/>
  <c r="AG29" i="26"/>
  <c r="AG28" i="26"/>
  <c r="AC29" i="26"/>
  <c r="AC28" i="26"/>
  <c r="S28" i="26"/>
  <c r="P28" i="26"/>
  <c r="L28" i="26"/>
  <c r="AD27" i="26"/>
  <c r="X27" i="26"/>
  <c r="AN8" i="26"/>
  <c r="AJ8" i="26"/>
  <c r="AE8" i="26"/>
  <c r="W35" i="36" l="1"/>
  <c r="S35" i="36"/>
  <c r="V10" i="34"/>
  <c r="Q10" i="34"/>
  <c r="J10" i="34"/>
  <c r="AC18" i="33"/>
  <c r="Z18" i="33"/>
  <c r="U18" i="33"/>
  <c r="U16" i="33"/>
  <c r="AD21" i="30" l="1"/>
  <c r="AA21" i="30"/>
  <c r="W21" i="30"/>
  <c r="R21" i="30"/>
  <c r="O21" i="30"/>
  <c r="K21" i="30"/>
  <c r="AB19" i="30"/>
  <c r="V19" i="30"/>
  <c r="O19" i="30"/>
  <c r="K19" i="30"/>
  <c r="J34" i="29"/>
  <c r="K27" i="29"/>
  <c r="K21" i="29"/>
  <c r="M26" i="29"/>
  <c r="M20" i="29"/>
  <c r="AL24" i="29"/>
  <c r="AL18" i="29"/>
  <c r="AL16" i="29"/>
  <c r="AI24" i="29"/>
  <c r="AI18" i="29"/>
  <c r="AE24" i="29"/>
  <c r="AE18" i="29"/>
  <c r="AI25" i="29"/>
  <c r="AI19" i="29"/>
  <c r="AF25" i="29"/>
  <c r="AF19" i="29"/>
  <c r="J25" i="29"/>
  <c r="J19" i="29"/>
  <c r="M24" i="29"/>
  <c r="M18" i="29"/>
  <c r="J23" i="29"/>
  <c r="J17" i="29"/>
  <c r="B47" i="29" s="1"/>
  <c r="M22" i="29"/>
  <c r="M16" i="29"/>
  <c r="AL22" i="29"/>
  <c r="AI22" i="29"/>
  <c r="AI16" i="29"/>
  <c r="AE22" i="29"/>
  <c r="AE16" i="29"/>
  <c r="M12" i="29"/>
  <c r="J12" i="29"/>
  <c r="E12" i="29"/>
  <c r="AD15" i="29"/>
  <c r="AA15" i="29"/>
  <c r="W15" i="29"/>
  <c r="R15" i="29"/>
  <c r="O15" i="29"/>
  <c r="K15" i="29"/>
  <c r="V14" i="29"/>
  <c r="AF14" i="27"/>
  <c r="AB14" i="29"/>
  <c r="O14" i="29"/>
  <c r="AB12" i="29"/>
  <c r="AB13" i="29"/>
  <c r="AB25" i="28"/>
  <c r="Y25" i="28"/>
  <c r="U24" i="28"/>
  <c r="P24" i="28"/>
  <c r="L24" i="28"/>
  <c r="AK14" i="27"/>
  <c r="AA12" i="27"/>
</calcChain>
</file>

<file path=xl/sharedStrings.xml><?xml version="1.0" encoding="utf-8"?>
<sst xmlns="http://schemas.openxmlformats.org/spreadsheetml/2006/main" count="1293" uniqueCount="682">
  <si>
    <t>年</t>
    <rPh sb="0" eb="1">
      <t>ネン</t>
    </rPh>
    <phoneticPr fontId="1"/>
  </si>
  <si>
    <t>月</t>
    <rPh sb="0" eb="1">
      <t>ガツ</t>
    </rPh>
    <phoneticPr fontId="1"/>
  </si>
  <si>
    <t>日</t>
    <rPh sb="0" eb="1">
      <t>ニチ</t>
    </rPh>
    <phoneticPr fontId="1"/>
  </si>
  <si>
    <t>免許年月日</t>
    <rPh sb="0" eb="2">
      <t>メンキョ</t>
    </rPh>
    <rPh sb="2" eb="5">
      <t>ネンガッピ</t>
    </rPh>
    <phoneticPr fontId="1"/>
  </si>
  <si>
    <t>商号又は名称</t>
    <rPh sb="0" eb="2">
      <t>ショウゴウ</t>
    </rPh>
    <rPh sb="2" eb="3">
      <t>マタ</t>
    </rPh>
    <rPh sb="4" eb="6">
      <t>メイショウ</t>
    </rPh>
    <phoneticPr fontId="1"/>
  </si>
  <si>
    <t>Ｅメールアドレス</t>
    <phoneticPr fontId="1"/>
  </si>
  <si>
    <t>フリガナ</t>
    <phoneticPr fontId="1"/>
  </si>
  <si>
    <t>氏　　　　名</t>
    <rPh sb="0" eb="1">
      <t>シ</t>
    </rPh>
    <rPh sb="5" eb="6">
      <t>メイ</t>
    </rPh>
    <phoneticPr fontId="1"/>
  </si>
  <si>
    <t>生 年 月 日</t>
    <rPh sb="0" eb="1">
      <t>セイ</t>
    </rPh>
    <rPh sb="2" eb="3">
      <t>トシ</t>
    </rPh>
    <rPh sb="4" eb="5">
      <t>ツキ</t>
    </rPh>
    <rPh sb="6" eb="7">
      <t>ヒ</t>
    </rPh>
    <phoneticPr fontId="1"/>
  </si>
  <si>
    <t>月</t>
    <rPh sb="0" eb="1">
      <t>ツキ</t>
    </rPh>
    <phoneticPr fontId="1"/>
  </si>
  <si>
    <t>日</t>
    <rPh sb="0" eb="1">
      <t>ヒ</t>
    </rPh>
    <phoneticPr fontId="1"/>
  </si>
  <si>
    <t>入　会　申　込　書</t>
    <rPh sb="0" eb="1">
      <t>イ</t>
    </rPh>
    <rPh sb="2" eb="3">
      <t>カイ</t>
    </rPh>
    <rPh sb="4" eb="5">
      <t>サル</t>
    </rPh>
    <rPh sb="6" eb="7">
      <t>コ</t>
    </rPh>
    <rPh sb="8" eb="9">
      <t>ショ</t>
    </rPh>
    <phoneticPr fontId="1"/>
  </si>
  <si>
    <t>(</t>
    <phoneticPr fontId="1"/>
  </si>
  <si>
    <t>)</t>
    <phoneticPr fontId="1"/>
  </si>
  <si>
    <t>号</t>
    <rPh sb="0" eb="1">
      <t>ゴウ</t>
    </rPh>
    <phoneticPr fontId="1"/>
  </si>
  <si>
    <t>第</t>
  </si>
  <si>
    <t>ＦＡＸ番号</t>
    <phoneticPr fontId="1"/>
  </si>
  <si>
    <t>主たる事務所</t>
    <rPh sb="0" eb="1">
      <t>シュ</t>
    </rPh>
    <rPh sb="3" eb="5">
      <t>ジム</t>
    </rPh>
    <rPh sb="5" eb="6">
      <t>ショ</t>
    </rPh>
    <phoneticPr fontId="1"/>
  </si>
  <si>
    <t>第</t>
    <rPh sb="0" eb="1">
      <t>ダイ</t>
    </rPh>
    <phoneticPr fontId="1"/>
  </si>
  <si>
    <t>万円</t>
    <rPh sb="0" eb="2">
      <t>マンエン</t>
    </rPh>
    <phoneticPr fontId="1"/>
  </si>
  <si>
    <t>〒</t>
    <phoneticPr fontId="1"/>
  </si>
  <si>
    <t>円</t>
    <rPh sb="0" eb="1">
      <t>エン</t>
    </rPh>
    <phoneticPr fontId="1"/>
  </si>
  <si>
    <t>賃貸仲介</t>
    <rPh sb="0" eb="2">
      <t>チンタイ</t>
    </rPh>
    <rPh sb="2" eb="4">
      <t>チュウカイ</t>
    </rPh>
    <phoneticPr fontId="1"/>
  </si>
  <si>
    <t>売買仲介</t>
    <rPh sb="0" eb="2">
      <t>バイバイ</t>
    </rPh>
    <rPh sb="2" eb="4">
      <t>チュウカイ</t>
    </rPh>
    <phoneticPr fontId="1"/>
  </si>
  <si>
    <t>記</t>
    <rPh sb="0" eb="1">
      <t>キ</t>
    </rPh>
    <phoneticPr fontId="1"/>
  </si>
  <si>
    <t>号</t>
    <rPh sb="0" eb="1">
      <t>ゴウ</t>
    </rPh>
    <phoneticPr fontId="1"/>
  </si>
  <si>
    <t>自</t>
    <rPh sb="0" eb="1">
      <t>ジ</t>
    </rPh>
    <phoneticPr fontId="1"/>
  </si>
  <si>
    <t>至</t>
    <rPh sb="0" eb="1">
      <t>イタ</t>
    </rPh>
    <phoneticPr fontId="1"/>
  </si>
  <si>
    <t>選択してください</t>
    <rPh sb="0" eb="2">
      <t>センタク</t>
    </rPh>
    <phoneticPr fontId="1"/>
  </si>
  <si>
    <t>営業保証金
供託</t>
    <phoneticPr fontId="1"/>
  </si>
  <si>
    <t>供託金</t>
    <rPh sb="0" eb="3">
      <t>キョウタクキン</t>
    </rPh>
    <phoneticPr fontId="1"/>
  </si>
  <si>
    <t>万円</t>
    <rPh sb="0" eb="2">
      <t>マンエン</t>
    </rPh>
    <phoneticPr fontId="1"/>
  </si>
  <si>
    <t>有効期間</t>
    <rPh sb="0" eb="2">
      <t>ユウコウ</t>
    </rPh>
    <rPh sb="2" eb="4">
      <t>キカン</t>
    </rPh>
    <phoneticPr fontId="1"/>
  </si>
  <si>
    <t>性別</t>
    <rPh sb="0" eb="2">
      <t>セイベツ</t>
    </rPh>
    <phoneticPr fontId="1"/>
  </si>
  <si>
    <t>フリガナ</t>
    <phoneticPr fontId="1"/>
  </si>
  <si>
    <t>電話番号</t>
    <rPh sb="0" eb="1">
      <t>デン</t>
    </rPh>
    <rPh sb="1" eb="2">
      <t>ハナシ</t>
    </rPh>
    <rPh sb="2" eb="3">
      <t>バン</t>
    </rPh>
    <rPh sb="3" eb="4">
      <t>ゴウ</t>
    </rPh>
    <phoneticPr fontId="1"/>
  </si>
  <si>
    <t>記入日</t>
    <rPh sb="0" eb="1">
      <t>キ</t>
    </rPh>
    <rPh sb="1" eb="2">
      <t>イ</t>
    </rPh>
    <rPh sb="2" eb="3">
      <t>ビ</t>
    </rPh>
    <phoneticPr fontId="1"/>
  </si>
  <si>
    <t xml:space="preserve">免許証
取得状況 </t>
    <rPh sb="0" eb="1">
      <t>メン</t>
    </rPh>
    <rPh sb="1" eb="2">
      <t>モト</t>
    </rPh>
    <rPh sb="2" eb="3">
      <t>アカシ</t>
    </rPh>
    <rPh sb="4" eb="6">
      <t>シュトク</t>
    </rPh>
    <rPh sb="6" eb="8">
      <t>ジョウキョウ</t>
    </rPh>
    <phoneticPr fontId="1"/>
  </si>
  <si>
    <t>入会申込書用　入力シート</t>
    <rPh sb="5" eb="6">
      <t>ヨウ</t>
    </rPh>
    <rPh sb="7" eb="9">
      <t>ニュウリョク</t>
    </rPh>
    <rPh sb="9" eb="10">
      <t>イリヨウ</t>
    </rPh>
    <phoneticPr fontId="1"/>
  </si>
  <si>
    <t>日</t>
    <rPh sb="0" eb="1">
      <t>ニチ</t>
    </rPh>
    <phoneticPr fontId="1"/>
  </si>
  <si>
    <t>電話番号</t>
    <rPh sb="0" eb="2">
      <t>デンワ</t>
    </rPh>
    <rPh sb="2" eb="4">
      <t>バンゴウ</t>
    </rPh>
    <phoneticPr fontId="1"/>
  </si>
  <si>
    <t>）</t>
  </si>
  <si>
    <t>殿</t>
    <rPh sb="0" eb="1">
      <t>ドノ</t>
    </rPh>
    <phoneticPr fontId="1"/>
  </si>
  <si>
    <t>支部</t>
    <rPh sb="0" eb="2">
      <t>シブ</t>
    </rPh>
    <phoneticPr fontId="1"/>
  </si>
  <si>
    <t>免許番号</t>
    <rPh sb="0" eb="2">
      <t>メンキョ</t>
    </rPh>
    <rPh sb="2" eb="4">
      <t>バンゴウ</t>
    </rPh>
    <phoneticPr fontId="1"/>
  </si>
  <si>
    <t>公益社団法人</t>
    <rPh sb="0" eb="2">
      <t>コウエキ</t>
    </rPh>
    <rPh sb="2" eb="4">
      <t>シャダン</t>
    </rPh>
    <rPh sb="4" eb="6">
      <t>ホウジン</t>
    </rPh>
    <phoneticPr fontId="1"/>
  </si>
  <si>
    <t>愛知県宅地建物取引業協会会長　殿</t>
    <rPh sb="0" eb="3">
      <t>アイチケン</t>
    </rPh>
    <rPh sb="3" eb="5">
      <t>タクチ</t>
    </rPh>
    <rPh sb="5" eb="7">
      <t>タテモノ</t>
    </rPh>
    <rPh sb="7" eb="10">
      <t>トリヒキギョウ</t>
    </rPh>
    <rPh sb="10" eb="12">
      <t>キョウカイ</t>
    </rPh>
    <rPh sb="12" eb="14">
      <t>カイチョウ</t>
    </rPh>
    <rPh sb="15" eb="16">
      <t>ドノ</t>
    </rPh>
    <phoneticPr fontId="1"/>
  </si>
  <si>
    <t>1.</t>
    <phoneticPr fontId="1"/>
  </si>
  <si>
    <t>　私儀、今般貴協会へ入会するに際し宅地建物取引業法その他関連法規並びに入会においては、貴協会定款、諸規定及び関連団体（公益社団法人全国宅地建物取引業保証協会）の諸規則を遵守するとともに別掲の「本会会員の個人情報の取扱いについて」を承認のうえ　下記事項について違背しないことを誓約致します。</t>
    <phoneticPr fontId="1"/>
  </si>
  <si>
    <t>（ 正 会 員 ）</t>
    <phoneticPr fontId="1"/>
  </si>
  <si>
    <t>私儀の不始末により貴協会の処分を受けた時は、関連団体である公益社団法人全国宅地建物取引業保証協会も同時に退会いたします。</t>
    <phoneticPr fontId="1"/>
  </si>
  <si>
    <t>2.</t>
    <phoneticPr fontId="1"/>
  </si>
  <si>
    <t>貴協会を自主退会したる時も前項に準じます。</t>
    <phoneticPr fontId="1"/>
  </si>
  <si>
    <t>3.</t>
    <phoneticPr fontId="1"/>
  </si>
  <si>
    <t>前各項に反したとき貴協会より会員資格を喪失の取扱を受けても意義はありません。</t>
    <phoneticPr fontId="1"/>
  </si>
  <si>
    <t>　</t>
    <phoneticPr fontId="1"/>
  </si>
  <si>
    <t>氏　名</t>
    <phoneticPr fontId="1"/>
  </si>
  <si>
    <t>㊞</t>
    <phoneticPr fontId="1"/>
  </si>
  <si>
    <t>現住所</t>
    <rPh sb="0" eb="3">
      <t>ゲンジュウショ</t>
    </rPh>
    <phoneticPr fontId="1"/>
  </si>
  <si>
    <t>年</t>
    <phoneticPr fontId="1"/>
  </si>
  <si>
    <t>FAX番号</t>
    <rPh sb="3" eb="5">
      <t>バンゴウ</t>
    </rPh>
    <phoneticPr fontId="1"/>
  </si>
  <si>
    <t>生年月日</t>
    <rPh sb="0" eb="2">
      <t>セイネン</t>
    </rPh>
    <rPh sb="2" eb="4">
      <t>ガッピ</t>
    </rPh>
    <phoneticPr fontId="1"/>
  </si>
  <si>
    <t>日生</t>
    <rPh sb="0" eb="1">
      <t>ヒ</t>
    </rPh>
    <rPh sb="1" eb="2">
      <t>セイ</t>
    </rPh>
    <phoneticPr fontId="1"/>
  </si>
  <si>
    <t>第</t>
    <rPh sb="0" eb="1">
      <t>ダイ</t>
    </rPh>
    <phoneticPr fontId="1"/>
  </si>
  <si>
    <t>宅建士
登録番号</t>
    <rPh sb="0" eb="2">
      <t>タッケン</t>
    </rPh>
    <rPh sb="2" eb="3">
      <t>シ</t>
    </rPh>
    <rPh sb="4" eb="6">
      <t>トウロク</t>
    </rPh>
    <rPh sb="6" eb="8">
      <t>バンゴウ</t>
    </rPh>
    <phoneticPr fontId="1"/>
  </si>
  <si>
    <t>入 会 者</t>
    <rPh sb="0" eb="1">
      <t>イ</t>
    </rPh>
    <rPh sb="2" eb="3">
      <t>カイ</t>
    </rPh>
    <rPh sb="4" eb="5">
      <t>モノ</t>
    </rPh>
    <phoneticPr fontId="1" alignment="center"/>
  </si>
  <si>
    <t>〒</t>
    <phoneticPr fontId="1" alignment="center"/>
  </si>
  <si>
    <t>）</t>
    <phoneticPr fontId="1" alignment="center"/>
  </si>
  <si>
    <t>・</t>
    <phoneticPr fontId="1" alignment="center"/>
  </si>
  <si>
    <t>(</t>
    <phoneticPr fontId="1" alignment="center"/>
  </si>
  <si>
    <t>電話番号</t>
    <rPh sb="0" eb="2">
      <t>デンワ</t>
    </rPh>
    <rPh sb="2" eb="4">
      <t>バンゴウ</t>
    </rPh>
    <phoneticPr fontId="1" alignment="center"/>
  </si>
  <si>
    <t>所在地区分</t>
    <rPh sb="0" eb="1">
      <t>ショ</t>
    </rPh>
    <rPh sb="1" eb="2">
      <t>ザイ</t>
    </rPh>
    <rPh sb="2" eb="3">
      <t>チ</t>
    </rPh>
    <rPh sb="3" eb="4">
      <t>ク</t>
    </rPh>
    <rPh sb="4" eb="5">
      <t>ブン</t>
    </rPh>
    <phoneticPr fontId="1"/>
  </si>
  <si>
    <t>大臣</t>
    <rPh sb="0" eb="2">
      <t>ダイジン</t>
    </rPh>
    <phoneticPr fontId="1" alignment="center"/>
  </si>
  <si>
    <t>愛知県知事</t>
    <rPh sb="0" eb="2">
      <t>アイチ</t>
    </rPh>
    <rPh sb="2" eb="5">
      <t>ケンチジ</t>
    </rPh>
    <phoneticPr fontId="1" alignment="center"/>
  </si>
  <si>
    <t>（</t>
    <phoneticPr fontId="1" alignment="center"/>
  </si>
  <si>
    <t>）</t>
    <phoneticPr fontId="1" alignment="center"/>
  </si>
  <si>
    <t>第</t>
    <rPh sb="0" eb="1">
      <t>ダイ</t>
    </rPh>
    <phoneticPr fontId="1" alignment="center"/>
  </si>
  <si>
    <t>号</t>
    <rPh sb="0" eb="1">
      <t>ゴウ</t>
    </rPh>
    <phoneticPr fontId="1" alignment="center"/>
  </si>
  <si>
    <t>年</t>
    <rPh sb="0" eb="1">
      <t>ネン</t>
    </rPh>
    <phoneticPr fontId="1" alignment="center"/>
  </si>
  <si>
    <t>月</t>
    <rPh sb="0" eb="1">
      <t>ガツ</t>
    </rPh>
    <phoneticPr fontId="1" alignment="center"/>
  </si>
  <si>
    <t>日</t>
    <rPh sb="0" eb="1">
      <t>ニチ</t>
    </rPh>
    <phoneticPr fontId="1" alignment="center"/>
  </si>
  <si>
    <t>（免許の有効期限</t>
    <rPh sb="1" eb="3">
      <t>メンキョ</t>
    </rPh>
    <rPh sb="4" eb="6">
      <t>ユウコウ</t>
    </rPh>
    <rPh sb="6" eb="8">
      <t>キゲン</t>
    </rPh>
    <phoneticPr fontId="1" alignment="center"/>
  </si>
  <si>
    <t>月</t>
    <rPh sb="0" eb="1">
      <t>ツキ</t>
    </rPh>
    <phoneticPr fontId="1" alignment="center"/>
  </si>
  <si>
    <t>支部</t>
    <rPh sb="0" eb="2">
      <t>シブ</t>
    </rPh>
    <phoneticPr fontId="1" alignment="center"/>
  </si>
  <si>
    <t>支部長</t>
    <rPh sb="0" eb="3">
      <t>シブチョウ</t>
    </rPh>
    <phoneticPr fontId="1" alignment="center"/>
  </si>
  <si>
    <t>商号</t>
    <rPh sb="0" eb="2">
      <t>ショウゴウ</t>
    </rPh>
    <phoneticPr fontId="1" alignment="center"/>
  </si>
  <si>
    <t>免許番号</t>
    <rPh sb="0" eb="2">
      <t>メンキョ</t>
    </rPh>
    <rPh sb="2" eb="4">
      <t>バンゴウ</t>
    </rPh>
    <phoneticPr fontId="1" alignment="center"/>
  </si>
  <si>
    <t>新規免許業者研修会の</t>
    <rPh sb="0" eb="2">
      <t>シンキ</t>
    </rPh>
    <rPh sb="2" eb="4">
      <t>メンキョ</t>
    </rPh>
    <rPh sb="4" eb="6">
      <t>ギョウシャ</t>
    </rPh>
    <rPh sb="6" eb="9">
      <t>ケンシュウカイ</t>
    </rPh>
    <phoneticPr fontId="1" alignment="center"/>
  </si>
  <si>
    <t>有</t>
    <rPh sb="0" eb="1">
      <t>ア</t>
    </rPh>
    <phoneticPr fontId="1" alignment="center"/>
  </si>
  <si>
    <t>無</t>
    <rPh sb="0" eb="1">
      <t>ナ</t>
    </rPh>
    <phoneticPr fontId="1" alignment="center"/>
  </si>
  <si>
    <t>本部記入欄</t>
    <rPh sb="0" eb="2">
      <t>ホンブ</t>
    </rPh>
    <rPh sb="2" eb="4">
      <t>キニュウ</t>
    </rPh>
    <rPh sb="4" eb="5">
      <t>ラン</t>
    </rPh>
    <phoneticPr fontId="1" alignment="center"/>
  </si>
  <si>
    <t>受付年月日</t>
    <rPh sb="0" eb="2">
      <t>ウケツケ</t>
    </rPh>
    <rPh sb="2" eb="5">
      <t>ネンガッピ</t>
    </rPh>
    <phoneticPr fontId="1" alignment="center"/>
  </si>
  <si>
    <t>コンピュータ</t>
    <phoneticPr fontId="1" alignment="center"/>
  </si>
  <si>
    <t>備考</t>
    <rPh sb="0" eb="2">
      <t>ビコウ</t>
    </rPh>
    <phoneticPr fontId="1" alignment="center"/>
  </si>
  <si>
    <t>（会員証・バッチ）</t>
    <rPh sb="1" eb="4">
      <t>カイインショウ</t>
    </rPh>
    <phoneticPr fontId="1" alignment="center"/>
  </si>
  <si>
    <t>（注）本書は本部、支部それぞれ保管すること。</t>
    <rPh sb="1" eb="2">
      <t>チュウ</t>
    </rPh>
    <rPh sb="3" eb="5">
      <t>ホンショ</t>
    </rPh>
    <rPh sb="6" eb="8">
      <t>ホンブ</t>
    </rPh>
    <rPh sb="9" eb="11">
      <t>シブ</t>
    </rPh>
    <rPh sb="15" eb="17">
      <t>ホカン</t>
    </rPh>
    <phoneticPr fontId="1" alignment="center"/>
  </si>
  <si>
    <t>(</t>
    <phoneticPr fontId="1" alignment="center"/>
  </si>
  <si>
    <t>)</t>
    <phoneticPr fontId="1" alignment="center"/>
  </si>
  <si>
    <t>フリガナ</t>
    <phoneticPr fontId="1"/>
  </si>
  <si>
    <t>□</t>
    <phoneticPr fontId="1" alignment="center"/>
  </si>
  <si>
    <r>
      <rPr>
        <sz val="8"/>
        <color theme="1"/>
        <rFont val="ＭＳ 明朝"/>
        <family val="1"/>
        <charset val="128"/>
      </rPr>
      <t>フリガナ</t>
    </r>
    <r>
      <rPr>
        <sz val="11"/>
        <color theme="1"/>
        <rFont val="ＭＳ 明朝"/>
        <family val="1"/>
        <charset val="128"/>
      </rPr>
      <t xml:space="preserve">
商号又は名称</t>
    </r>
    <rPh sb="5" eb="7">
      <t>フリガナ</t>
    </rPh>
    <phoneticPr fontId="1" alignment="center"/>
  </si>
  <si>
    <r>
      <rPr>
        <sz val="8"/>
        <color theme="1"/>
        <rFont val="ＭＳ 明朝"/>
        <family val="1"/>
        <charset val="128"/>
      </rPr>
      <t>フリガナ</t>
    </r>
    <r>
      <rPr>
        <sz val="11"/>
        <color theme="1"/>
        <rFont val="ＭＳ 明朝"/>
        <family val="1"/>
        <charset val="128"/>
      </rPr>
      <t xml:space="preserve">
代表者氏名
</t>
    </r>
    <r>
      <rPr>
        <sz val="8"/>
        <color theme="1"/>
        <rFont val="ＭＳ 明朝"/>
        <family val="1"/>
        <charset val="128"/>
      </rPr>
      <t>（従たる事務所の責任者）</t>
    </r>
    <rPh sb="5" eb="8">
      <t>ダイヒョウシャ</t>
    </rPh>
    <rPh sb="8" eb="10">
      <t>シメイ</t>
    </rPh>
    <rPh sb="12" eb="13">
      <t>ジュウ</t>
    </rPh>
    <rPh sb="15" eb="17">
      <t>ジム</t>
    </rPh>
    <rPh sb="17" eb="18">
      <t>ショ</t>
    </rPh>
    <rPh sb="19" eb="22">
      <t>セキニンシャ</t>
    </rPh>
    <phoneticPr fontId="1"/>
  </si>
  <si>
    <r>
      <rPr>
        <sz val="8"/>
        <color theme="1"/>
        <rFont val="ＭＳ 明朝"/>
        <family val="1"/>
        <charset val="128"/>
      </rPr>
      <t>フリガナ</t>
    </r>
    <r>
      <rPr>
        <sz val="11"/>
        <color theme="1"/>
        <rFont val="ＭＳ 明朝"/>
        <family val="1"/>
        <charset val="128"/>
      </rPr>
      <t xml:space="preserve">
専任の宅建士</t>
    </r>
    <rPh sb="5" eb="7">
      <t>センニン</t>
    </rPh>
    <rPh sb="8" eb="10">
      <t>タッケン</t>
    </rPh>
    <rPh sb="10" eb="11">
      <t>シ</t>
    </rPh>
    <phoneticPr fontId="1"/>
  </si>
  <si>
    <r>
      <rPr>
        <sz val="8"/>
        <color theme="1"/>
        <rFont val="ＭＳ 明朝"/>
        <family val="1"/>
        <charset val="128"/>
      </rPr>
      <t>フリガナ</t>
    </r>
    <r>
      <rPr>
        <sz val="11"/>
        <color theme="1"/>
        <rFont val="ＭＳ 明朝"/>
        <family val="1"/>
        <charset val="128"/>
      </rPr>
      <t xml:space="preserve">
事務所所在地</t>
    </r>
    <rPh sb="5" eb="7">
      <t>ジム</t>
    </rPh>
    <rPh sb="7" eb="8">
      <t>ショ</t>
    </rPh>
    <rPh sb="8" eb="11">
      <t>ショザイチ</t>
    </rPh>
    <phoneticPr fontId="1"/>
  </si>
  <si>
    <t>誓　約　書</t>
    <rPh sb="0" eb="1">
      <t>チカイ</t>
    </rPh>
    <rPh sb="2" eb="3">
      <t>ヤク</t>
    </rPh>
    <rPh sb="4" eb="5">
      <t>ショ</t>
    </rPh>
    <phoneticPr fontId="1"/>
  </si>
  <si>
    <t>公益社団法人　愛知県宅地建物取引業協会</t>
    <rPh sb="0" eb="2">
      <t>コウエキ</t>
    </rPh>
    <rPh sb="2" eb="4">
      <t>シャダン</t>
    </rPh>
    <rPh sb="4" eb="6">
      <t>ホウジン</t>
    </rPh>
    <rPh sb="7" eb="10">
      <t>アイチケン</t>
    </rPh>
    <rPh sb="10" eb="12">
      <t>タクチ</t>
    </rPh>
    <rPh sb="12" eb="14">
      <t>タテモノ</t>
    </rPh>
    <rPh sb="14" eb="17">
      <t>トリヒキギョウ</t>
    </rPh>
    <rPh sb="17" eb="19">
      <t>キョウカイ</t>
    </rPh>
    <phoneticPr fontId="1"/>
  </si>
  <si>
    <t>会　長</t>
    <rPh sb="0" eb="1">
      <t>カイ</t>
    </rPh>
    <rPh sb="2" eb="3">
      <t>チョウ</t>
    </rPh>
    <phoneticPr fontId="1"/>
  </si>
  <si>
    <t>所属支部名</t>
    <rPh sb="0" eb="2">
      <t>ショゾク</t>
    </rPh>
    <rPh sb="2" eb="4">
      <t>シブ</t>
    </rPh>
    <rPh sb="4" eb="5">
      <t>メイ</t>
    </rPh>
    <phoneticPr fontId="1"/>
  </si>
  <si>
    <t>支部</t>
    <rPh sb="0" eb="2">
      <t>シブ</t>
    </rPh>
    <phoneticPr fontId="1"/>
  </si>
  <si>
    <t>免許証番号</t>
    <rPh sb="0" eb="3">
      <t>メンキョショウ</t>
    </rPh>
    <rPh sb="3" eb="5">
      <t>バンゴウ</t>
    </rPh>
    <phoneticPr fontId="1"/>
  </si>
  <si>
    <t>正会員氏名</t>
    <rPh sb="0" eb="3">
      <t>セイカイイン</t>
    </rPh>
    <rPh sb="3" eb="5">
      <t>シメイ</t>
    </rPh>
    <phoneticPr fontId="1"/>
  </si>
  <si>
    <t>住　　　所</t>
    <rPh sb="0" eb="1">
      <t>ジュウ</t>
    </rPh>
    <rPh sb="4" eb="5">
      <t>ショ</t>
    </rPh>
    <phoneticPr fontId="1"/>
  </si>
  <si>
    <t>商　　　号</t>
    <rPh sb="0" eb="1">
      <t>ショウ</t>
    </rPh>
    <rPh sb="4" eb="5">
      <t>ゴウ</t>
    </rPh>
    <phoneticPr fontId="1"/>
  </si>
  <si>
    <t>（</t>
    <phoneticPr fontId="1"/>
  </si>
  <si>
    <t>）</t>
    <phoneticPr fontId="1"/>
  </si>
  <si>
    <t>㊞</t>
    <phoneticPr fontId="1"/>
  </si>
  <si>
    <t>　私儀、この度貴協会への入会に際し、下記事項を遵守することを誓約致します。
　万一、下記事項を遵守しない場合及び違反した場合は、定款施行規則ならびに綱紀規定に定める処分（除名等）を受けることがあっても異議を申しません。</t>
    <phoneticPr fontId="1"/>
  </si>
  <si>
    <t>＜誓約事項＞</t>
    <rPh sb="1" eb="3">
      <t>セイヤク</t>
    </rPh>
    <rPh sb="3" eb="5">
      <t>ジコウ</t>
    </rPh>
    <phoneticPr fontId="1"/>
  </si>
  <si>
    <t>入 会 審 査 報 告 書</t>
    <rPh sb="0" eb="1">
      <t>イ</t>
    </rPh>
    <rPh sb="2" eb="3">
      <t>カイ</t>
    </rPh>
    <rPh sb="4" eb="5">
      <t>シン</t>
    </rPh>
    <rPh sb="6" eb="7">
      <t>サ</t>
    </rPh>
    <rPh sb="8" eb="9">
      <t>ホウ</t>
    </rPh>
    <rPh sb="10" eb="11">
      <t>コク</t>
    </rPh>
    <rPh sb="12" eb="13">
      <t>ショ</t>
    </rPh>
    <phoneticPr fontId="1"/>
  </si>
  <si>
    <t>㊙</t>
    <phoneticPr fontId="1"/>
  </si>
  <si>
    <t>電話番号</t>
    <phoneticPr fontId="1"/>
  </si>
  <si>
    <t>FAX番号</t>
    <phoneticPr fontId="1"/>
  </si>
  <si>
    <t>(</t>
    <phoneticPr fontId="1"/>
  </si>
  <si>
    <t>)</t>
    <phoneticPr fontId="1"/>
  </si>
  <si>
    <t>本店所属（支店の場合記入）</t>
    <rPh sb="0" eb="2">
      <t>ホンテン</t>
    </rPh>
    <rPh sb="2" eb="4">
      <t>ショゾク</t>
    </rPh>
    <rPh sb="5" eb="7">
      <t>シテン</t>
    </rPh>
    <rPh sb="8" eb="10">
      <t>バアイ</t>
    </rPh>
    <rPh sb="10" eb="12">
      <t>キニュウ</t>
    </rPh>
    <phoneticPr fontId="1"/>
  </si>
  <si>
    <t>宅建協会</t>
    <rPh sb="0" eb="2">
      <t>タッケン</t>
    </rPh>
    <rPh sb="2" eb="4">
      <t>キョウカイ</t>
    </rPh>
    <phoneticPr fontId="1"/>
  </si>
  <si>
    <r>
      <t xml:space="preserve">代表者氏名
</t>
    </r>
    <r>
      <rPr>
        <sz val="8"/>
        <color theme="1"/>
        <rFont val="ＭＳ 明朝"/>
        <family val="1"/>
        <charset val="128"/>
      </rPr>
      <t>（従たる事務所の責任者）</t>
    </r>
    <rPh sb="0" eb="3">
      <t>ダイヒョウシャ</t>
    </rPh>
    <rPh sb="3" eb="5">
      <t>シメイ</t>
    </rPh>
    <rPh sb="7" eb="8">
      <t>ジュウ</t>
    </rPh>
    <rPh sb="10" eb="12">
      <t>ジム</t>
    </rPh>
    <rPh sb="12" eb="13">
      <t>ショ</t>
    </rPh>
    <rPh sb="14" eb="17">
      <t>セキニンシャ</t>
    </rPh>
    <phoneticPr fontId="1"/>
  </si>
  <si>
    <t>男</t>
    <rPh sb="0" eb="1">
      <t>オトコ</t>
    </rPh>
    <phoneticPr fontId="1" alignment="center"/>
  </si>
  <si>
    <t>女</t>
    <rPh sb="0" eb="1">
      <t>オンナ</t>
    </rPh>
    <phoneticPr fontId="1" alignment="center"/>
  </si>
  <si>
    <t>生年
月日</t>
    <rPh sb="0" eb="2">
      <t>セイネン</t>
    </rPh>
    <rPh sb="3" eb="5">
      <t>ガッピ</t>
    </rPh>
    <phoneticPr fontId="1"/>
  </si>
  <si>
    <t>宅建業に
従事した年数</t>
    <rPh sb="0" eb="2">
      <t>タッケン</t>
    </rPh>
    <rPh sb="2" eb="3">
      <t>ギョウ</t>
    </rPh>
    <rPh sb="5" eb="7">
      <t>ジュウジ</t>
    </rPh>
    <rPh sb="9" eb="11">
      <t>ネンスウ</t>
    </rPh>
    <phoneticPr fontId="1"/>
  </si>
  <si>
    <t>（</t>
    <phoneticPr fontId="1"/>
  </si>
  <si>
    <t>）年</t>
    <rPh sb="1" eb="2">
      <t>ネン</t>
    </rPh>
    <phoneticPr fontId="1"/>
  </si>
  <si>
    <r>
      <t xml:space="preserve">代表者現住所
</t>
    </r>
    <r>
      <rPr>
        <sz val="8"/>
        <color theme="1"/>
        <rFont val="ＭＳ 明朝"/>
        <family val="1"/>
        <charset val="128"/>
      </rPr>
      <t>（従たる事務所の　
　責任者の現住所）</t>
    </r>
    <rPh sb="0" eb="3">
      <t>ダイヒョウシャ</t>
    </rPh>
    <rPh sb="3" eb="6">
      <t>ゲンジュウショ</t>
    </rPh>
    <rPh sb="8" eb="9">
      <t>ジュウ</t>
    </rPh>
    <rPh sb="11" eb="13">
      <t>ジム</t>
    </rPh>
    <rPh sb="13" eb="14">
      <t>ショ</t>
    </rPh>
    <rPh sb="18" eb="21">
      <t>セキニンシャ</t>
    </rPh>
    <rPh sb="22" eb="25">
      <t>ゲンジュウショ</t>
    </rPh>
    <phoneticPr fontId="1"/>
  </si>
  <si>
    <t>入会審査日</t>
    <rPh sb="0" eb="2">
      <t>ニュウカイ</t>
    </rPh>
    <rPh sb="2" eb="4">
      <t>シンサ</t>
    </rPh>
    <rPh sb="4" eb="5">
      <t>ビ</t>
    </rPh>
    <phoneticPr fontId="1"/>
  </si>
  <si>
    <t>令和</t>
    <rPh sb="0" eb="2">
      <t>レイワ</t>
    </rPh>
    <phoneticPr fontId="1"/>
  </si>
  <si>
    <t>[ 新　規　・　既　存　・　支　店　入会 ]</t>
    <rPh sb="2" eb="3">
      <t>シン</t>
    </rPh>
    <rPh sb="4" eb="5">
      <t>キ</t>
    </rPh>
    <rPh sb="8" eb="9">
      <t>キ</t>
    </rPh>
    <rPh sb="10" eb="11">
      <t>ゾン</t>
    </rPh>
    <rPh sb="14" eb="15">
      <t>シ</t>
    </rPh>
    <rPh sb="16" eb="17">
      <t>ミセ</t>
    </rPh>
    <rPh sb="18" eb="20">
      <t>ニュウカイ</t>
    </rPh>
    <phoneticPr fontId="1"/>
  </si>
  <si>
    <t>免許の状況</t>
    <rPh sb="0" eb="2">
      <t>メンキョ</t>
    </rPh>
    <rPh sb="3" eb="5">
      <t>ジョウキョウ</t>
    </rPh>
    <phoneticPr fontId="1"/>
  </si>
  <si>
    <t>大臣</t>
    <phoneticPr fontId="1"/>
  </si>
  <si>
    <t>知事</t>
    <rPh sb="0" eb="2">
      <t>チジ</t>
    </rPh>
    <phoneticPr fontId="1"/>
  </si>
  <si>
    <t>日免許</t>
    <rPh sb="0" eb="1">
      <t>ヒ</t>
    </rPh>
    <rPh sb="1" eb="3">
      <t>メンキョ</t>
    </rPh>
    <phoneticPr fontId="1"/>
  </si>
  <si>
    <t>調　　査　　事　　項</t>
    <rPh sb="0" eb="1">
      <t>チョウ</t>
    </rPh>
    <rPh sb="3" eb="4">
      <t>サ</t>
    </rPh>
    <rPh sb="6" eb="7">
      <t>コト</t>
    </rPh>
    <rPh sb="9" eb="10">
      <t>コウ</t>
    </rPh>
    <phoneticPr fontId="1"/>
  </si>
  <si>
    <t>主たる株主（発行5%以上）</t>
    <rPh sb="0" eb="1">
      <t>シュ</t>
    </rPh>
    <rPh sb="3" eb="5">
      <t>カブヌシ</t>
    </rPh>
    <rPh sb="6" eb="8">
      <t>ハッコウ</t>
    </rPh>
    <rPh sb="10" eb="12">
      <t>イジョウ</t>
    </rPh>
    <phoneticPr fontId="1"/>
  </si>
  <si>
    <t>氏名</t>
    <rPh sb="0" eb="2">
      <t>シメイ</t>
    </rPh>
    <phoneticPr fontId="1"/>
  </si>
  <si>
    <t>）</t>
    <phoneticPr fontId="1"/>
  </si>
  <si>
    <t>（</t>
    <phoneticPr fontId="1"/>
  </si>
  <si>
    <t>％）</t>
    <phoneticPr fontId="1"/>
  </si>
  <si>
    <t>氏　名</t>
    <rPh sb="0" eb="1">
      <t>シ</t>
    </rPh>
    <rPh sb="2" eb="3">
      <t>ナ</t>
    </rPh>
    <phoneticPr fontId="1"/>
  </si>
  <si>
    <t>事務所の形態</t>
    <rPh sb="0" eb="2">
      <t>ジム</t>
    </rPh>
    <rPh sb="2" eb="3">
      <t>ショ</t>
    </rPh>
    <rPh sb="4" eb="6">
      <t>ケイタイ</t>
    </rPh>
    <phoneticPr fontId="1"/>
  </si>
  <si>
    <t>（貸主住所</t>
    <phoneticPr fontId="1"/>
  </si>
  <si>
    <t>規　　　　模</t>
    <rPh sb="0" eb="1">
      <t>キ</t>
    </rPh>
    <rPh sb="5" eb="6">
      <t>ボ</t>
    </rPh>
    <phoneticPr fontId="1"/>
  </si>
  <si>
    <t>従　 業　 者</t>
    <rPh sb="0" eb="1">
      <t>ジュウ</t>
    </rPh>
    <rPh sb="3" eb="4">
      <t>ゴウ</t>
    </rPh>
    <rPh sb="6" eb="7">
      <t>モノ</t>
    </rPh>
    <phoneticPr fontId="1"/>
  </si>
  <si>
    <t>名</t>
    <rPh sb="0" eb="1">
      <t>メイ</t>
    </rPh>
    <phoneticPr fontId="1"/>
  </si>
  <si>
    <t>県へ届出のある又は届出る宅建従業者数　</t>
    <rPh sb="0" eb="1">
      <t>ケン</t>
    </rPh>
    <rPh sb="2" eb="4">
      <t>トドケデ</t>
    </rPh>
    <rPh sb="7" eb="8">
      <t>マタ</t>
    </rPh>
    <rPh sb="9" eb="11">
      <t>トドケデ</t>
    </rPh>
    <rPh sb="12" eb="14">
      <t>タッケン</t>
    </rPh>
    <rPh sb="14" eb="15">
      <t>ジュウ</t>
    </rPh>
    <rPh sb="15" eb="18">
      <t>ギョウシャスウ</t>
    </rPh>
    <phoneticPr fontId="1"/>
  </si>
  <si>
    <t>うち宅建士数　</t>
    <phoneticPr fontId="1"/>
  </si>
  <si>
    <t>専任の宅建士
（複数の場合は
　別紙記載の事）</t>
    <rPh sb="0" eb="2">
      <t>センニン</t>
    </rPh>
    <rPh sb="3" eb="6">
      <t>タッケンシ</t>
    </rPh>
    <rPh sb="8" eb="10">
      <t>フクスウ</t>
    </rPh>
    <rPh sb="11" eb="13">
      <t>バアイ</t>
    </rPh>
    <rPh sb="16" eb="18">
      <t>ベッシ</t>
    </rPh>
    <rPh sb="18" eb="20">
      <t>キサイ</t>
    </rPh>
    <rPh sb="21" eb="22">
      <t>コト</t>
    </rPh>
    <phoneticPr fontId="1"/>
  </si>
  <si>
    <t>氏　　名</t>
    <rPh sb="0" eb="1">
      <t>シ</t>
    </rPh>
    <rPh sb="3" eb="4">
      <t>ナ</t>
    </rPh>
    <phoneticPr fontId="1"/>
  </si>
  <si>
    <t>現 住 所</t>
    <rPh sb="0" eb="1">
      <t>ゲン</t>
    </rPh>
    <rPh sb="2" eb="3">
      <t>ジュウ</t>
    </rPh>
    <rPh sb="4" eb="5">
      <t>ショ</t>
    </rPh>
    <phoneticPr fontId="1"/>
  </si>
  <si>
    <t>登録番号</t>
    <rPh sb="0" eb="2">
      <t>トウロク</t>
    </rPh>
    <rPh sb="2" eb="4">
      <t>バンゴウ</t>
    </rPh>
    <phoneticPr fontId="1"/>
  </si>
  <si>
    <t>電　　話</t>
    <rPh sb="0" eb="1">
      <t>デン</t>
    </rPh>
    <rPh sb="3" eb="4">
      <t>ハナシ</t>
    </rPh>
    <phoneticPr fontId="1"/>
  </si>
  <si>
    <t>日生</t>
    <rPh sb="0" eb="1">
      <t>ヒ</t>
    </rPh>
    <rPh sb="1" eb="2">
      <t>ウ</t>
    </rPh>
    <phoneticPr fontId="1"/>
  </si>
  <si>
    <t>登録年月日</t>
    <rPh sb="0" eb="2">
      <t>トウロク</t>
    </rPh>
    <rPh sb="2" eb="5">
      <t>ネンガッピ</t>
    </rPh>
    <phoneticPr fontId="1"/>
  </si>
  <si>
    <t>）第</t>
    <rPh sb="1" eb="2">
      <t>ダイ</t>
    </rPh>
    <phoneticPr fontId="1"/>
  </si>
  <si>
    <t>入会理由
（具体的に）</t>
    <rPh sb="0" eb="2">
      <t>ニュウカイ</t>
    </rPh>
    <rPh sb="2" eb="4">
      <t>リユウ</t>
    </rPh>
    <rPh sb="6" eb="9">
      <t>グタイテキ</t>
    </rPh>
    <phoneticPr fontId="1"/>
  </si>
  <si>
    <t>土地・建物売買</t>
    <rPh sb="0" eb="2">
      <t>トチ</t>
    </rPh>
    <rPh sb="3" eb="5">
      <t>タテモノ</t>
    </rPh>
    <rPh sb="5" eb="7">
      <t>バイバイ</t>
    </rPh>
    <phoneticPr fontId="1"/>
  </si>
  <si>
    <t>営業種目</t>
    <rPh sb="0" eb="2">
      <t>エイギョウ</t>
    </rPh>
    <rPh sb="2" eb="4">
      <t>シュモク</t>
    </rPh>
    <phoneticPr fontId="1"/>
  </si>
  <si>
    <t>貸家業</t>
    <rPh sb="0" eb="2">
      <t>カシヤ</t>
    </rPh>
    <rPh sb="2" eb="3">
      <t>ギョウ</t>
    </rPh>
    <phoneticPr fontId="1"/>
  </si>
  <si>
    <t>駐車場業</t>
    <rPh sb="0" eb="3">
      <t>チュウシャジョウ</t>
    </rPh>
    <rPh sb="3" eb="4">
      <t>ギョウ</t>
    </rPh>
    <phoneticPr fontId="1"/>
  </si>
  <si>
    <t>不動産管理業</t>
    <rPh sb="0" eb="3">
      <t>フドウサン</t>
    </rPh>
    <rPh sb="3" eb="5">
      <t>カンリ</t>
    </rPh>
    <rPh sb="5" eb="6">
      <t>ギョウ</t>
    </rPh>
    <phoneticPr fontId="1"/>
  </si>
  <si>
    <t>その他（</t>
    <rPh sb="2" eb="3">
      <t>タ</t>
    </rPh>
    <phoneticPr fontId="1"/>
  </si>
  <si>
    <t>兼業種目</t>
    <rPh sb="0" eb="2">
      <t>ケンギョウ</t>
    </rPh>
    <rPh sb="2" eb="4">
      <t>シュモク</t>
    </rPh>
    <phoneticPr fontId="1"/>
  </si>
  <si>
    <t>建設業</t>
    <rPh sb="0" eb="3">
      <t>ケンセツギョウ</t>
    </rPh>
    <phoneticPr fontId="1"/>
  </si>
  <si>
    <t>農業</t>
    <rPh sb="0" eb="2">
      <t>ノウギョウ</t>
    </rPh>
    <phoneticPr fontId="1"/>
  </si>
  <si>
    <t>林業</t>
    <rPh sb="0" eb="2">
      <t>リンギョウ</t>
    </rPh>
    <phoneticPr fontId="1"/>
  </si>
  <si>
    <t>漁業</t>
    <rPh sb="0" eb="2">
      <t>ギョギョウ</t>
    </rPh>
    <phoneticPr fontId="1"/>
  </si>
  <si>
    <t>鉱業</t>
    <rPh sb="0" eb="2">
      <t>コウギョウ</t>
    </rPh>
    <phoneticPr fontId="1"/>
  </si>
  <si>
    <t>製造業</t>
    <rPh sb="0" eb="3">
      <t>セイゾウギョウ</t>
    </rPh>
    <phoneticPr fontId="1"/>
  </si>
  <si>
    <t>電気・ガス・熱供給・水道業</t>
    <rPh sb="0" eb="2">
      <t>デンキ</t>
    </rPh>
    <rPh sb="6" eb="7">
      <t>ネツ</t>
    </rPh>
    <rPh sb="7" eb="9">
      <t>キョウキュウ</t>
    </rPh>
    <rPh sb="10" eb="13">
      <t>スイドウギョウ</t>
    </rPh>
    <phoneticPr fontId="1"/>
  </si>
  <si>
    <t>運輸・通信業</t>
    <rPh sb="0" eb="2">
      <t>ウンユ</t>
    </rPh>
    <rPh sb="3" eb="6">
      <t>ツウシンギョウ</t>
    </rPh>
    <phoneticPr fontId="1"/>
  </si>
  <si>
    <t>卸売・小売業</t>
    <rPh sb="0" eb="2">
      <t>オロシウ</t>
    </rPh>
    <rPh sb="3" eb="6">
      <t>コウリギョウ</t>
    </rPh>
    <phoneticPr fontId="1"/>
  </si>
  <si>
    <t>飲食店</t>
    <rPh sb="0" eb="2">
      <t>インショク</t>
    </rPh>
    <rPh sb="2" eb="3">
      <t>テン</t>
    </rPh>
    <phoneticPr fontId="1"/>
  </si>
  <si>
    <t>金融保険業</t>
    <rPh sb="0" eb="2">
      <t>キンユウ</t>
    </rPh>
    <rPh sb="2" eb="5">
      <t>ホケンギョウ</t>
    </rPh>
    <phoneticPr fontId="1"/>
  </si>
  <si>
    <t>他団体への加入</t>
    <rPh sb="0" eb="1">
      <t>タ</t>
    </rPh>
    <rPh sb="1" eb="3">
      <t>ダンタイ</t>
    </rPh>
    <rPh sb="5" eb="7">
      <t>カニュウ</t>
    </rPh>
    <phoneticPr fontId="1"/>
  </si>
  <si>
    <t>なし</t>
    <phoneticPr fontId="1"/>
  </si>
  <si>
    <t>・</t>
    <phoneticPr fontId="1"/>
  </si>
  <si>
    <t>ある</t>
    <phoneticPr fontId="1"/>
  </si>
  <si>
    <t>（名称</t>
    <rPh sb="1" eb="3">
      <t>メイショウ</t>
    </rPh>
    <phoneticPr fontId="1"/>
  </si>
  <si>
    <t>不動産キャリア
パーソン講座</t>
    <rPh sb="0" eb="3">
      <t>フドウサン</t>
    </rPh>
    <rPh sb="12" eb="14">
      <t>コウザ</t>
    </rPh>
    <phoneticPr fontId="1"/>
  </si>
  <si>
    <t>受講者氏名</t>
    <rPh sb="0" eb="3">
      <t>ジュコウシャ</t>
    </rPh>
    <rPh sb="3" eb="5">
      <t>シメイ</t>
    </rPh>
    <phoneticPr fontId="1"/>
  </si>
  <si>
    <t>①（正会員）</t>
    <rPh sb="2" eb="5">
      <t>セイカイイン</t>
    </rPh>
    <phoneticPr fontId="1"/>
  </si>
  <si>
    <t>②（準会員）</t>
    <rPh sb="2" eb="5">
      <t>ジュンカイイン</t>
    </rPh>
    <phoneticPr fontId="1"/>
  </si>
  <si>
    <t>他、受講者（従業者）</t>
    <phoneticPr fontId="1"/>
  </si>
  <si>
    <t>名</t>
    <phoneticPr fontId="1"/>
  </si>
  <si>
    <t>11
入
会
審
査
会</t>
    <rPh sb="3" eb="4">
      <t>ニュウ</t>
    </rPh>
    <rPh sb="5" eb="6">
      <t>カイ</t>
    </rPh>
    <rPh sb="7" eb="8">
      <t>シン</t>
    </rPh>
    <rPh sb="9" eb="10">
      <t>サ</t>
    </rPh>
    <rPh sb="11" eb="12">
      <t>カイ</t>
    </rPh>
    <phoneticPr fontId="1"/>
  </si>
  <si>
    <t>審査委員</t>
    <rPh sb="0" eb="2">
      <t>シンサ</t>
    </rPh>
    <rPh sb="2" eb="4">
      <t>イイン</t>
    </rPh>
    <phoneticPr fontId="1"/>
  </si>
  <si>
    <t>委員長所見</t>
    <rPh sb="0" eb="3">
      <t>イインチョウ</t>
    </rPh>
    <rPh sb="3" eb="5">
      <t>ショケン</t>
    </rPh>
    <phoneticPr fontId="1"/>
  </si>
  <si>
    <t>※出来るだけ詳細に記入のこと</t>
    <rPh sb="1" eb="3">
      <t>デキ</t>
    </rPh>
    <rPh sb="6" eb="8">
      <t>ショウサイ</t>
    </rPh>
    <rPh sb="9" eb="11">
      <t>キニュウ</t>
    </rPh>
    <phoneticPr fontId="1"/>
  </si>
  <si>
    <t>　当協会開業セミナー受講</t>
    <rPh sb="1" eb="4">
      <t>トウキョウカイ</t>
    </rPh>
    <rPh sb="4" eb="6">
      <t>カイギョウ</t>
    </rPh>
    <rPh sb="10" eb="12">
      <t>ジュコウ</t>
    </rPh>
    <phoneticPr fontId="1"/>
  </si>
  <si>
    <t>なし</t>
    <phoneticPr fontId="1"/>
  </si>
  <si>
    <t xml:space="preserve"> （一社）全国賃貸不動産管理業協会　入会申込書</t>
    <rPh sb="2" eb="4">
      <t>イッシャ</t>
    </rPh>
    <rPh sb="5" eb="7">
      <t>ゼンコク</t>
    </rPh>
    <rPh sb="7" eb="9">
      <t>チンタイ</t>
    </rPh>
    <rPh sb="9" eb="12">
      <t>フドウサン</t>
    </rPh>
    <rPh sb="12" eb="14">
      <t>カンリ</t>
    </rPh>
    <rPh sb="14" eb="15">
      <t>ギョウ</t>
    </rPh>
    <rPh sb="15" eb="17">
      <t>キョウカイ</t>
    </rPh>
    <rPh sb="18" eb="20">
      <t>ニュウカイ</t>
    </rPh>
    <rPh sb="20" eb="23">
      <t>モウシコミショ</t>
    </rPh>
    <phoneticPr fontId="1"/>
  </si>
  <si>
    <t>あり ・</t>
    <phoneticPr fontId="1"/>
  </si>
  <si>
    <t>以上、各項目について審査を致しましたので報告します。</t>
    <rPh sb="0" eb="2">
      <t>イジョウ</t>
    </rPh>
    <rPh sb="3" eb="6">
      <t>カクコウモク</t>
    </rPh>
    <rPh sb="10" eb="12">
      <t>シンサ</t>
    </rPh>
    <rPh sb="13" eb="14">
      <t>イタ</t>
    </rPh>
    <rPh sb="20" eb="22">
      <t>ホウコク</t>
    </rPh>
    <phoneticPr fontId="1"/>
  </si>
  <si>
    <t>愛知県宅地建物取引業協会 会長　殿</t>
    <rPh sb="0" eb="3">
      <t>アイチケン</t>
    </rPh>
    <rPh sb="3" eb="5">
      <t>タクチ</t>
    </rPh>
    <rPh sb="5" eb="7">
      <t>タテモノ</t>
    </rPh>
    <rPh sb="7" eb="9">
      <t>トリヒキ</t>
    </rPh>
    <rPh sb="9" eb="10">
      <t>ギョウ</t>
    </rPh>
    <rPh sb="10" eb="12">
      <t>キョウカイ</t>
    </rPh>
    <rPh sb="13" eb="15">
      <t>カイチョウ</t>
    </rPh>
    <rPh sb="16" eb="17">
      <t>ドノ</t>
    </rPh>
    <phoneticPr fontId="1"/>
  </si>
  <si>
    <t>支部長</t>
    <rPh sb="0" eb="3">
      <t>シブチョウ</t>
    </rPh>
    <phoneticPr fontId="1"/>
  </si>
  <si>
    <t>本部受付</t>
    <rPh sb="0" eb="2">
      <t>ホンブ</t>
    </rPh>
    <rPh sb="2" eb="4">
      <t>ウケツケ</t>
    </rPh>
    <phoneticPr fontId="1"/>
  </si>
  <si>
    <t>入 会 申 込 書</t>
    <rPh sb="4" eb="5">
      <t>サル</t>
    </rPh>
    <rPh sb="6" eb="7">
      <t>コ</t>
    </rPh>
    <phoneticPr fontId="1"/>
  </si>
  <si>
    <r>
      <rPr>
        <sz val="9"/>
        <color theme="1"/>
        <rFont val="ＭＳ 明朝"/>
        <family val="1"/>
        <charset val="128"/>
      </rPr>
      <t>公益社団法人</t>
    </r>
    <r>
      <rPr>
        <sz val="11"/>
        <color theme="1"/>
        <rFont val="ＭＳ 明朝"/>
        <family val="1"/>
        <charset val="128"/>
      </rPr>
      <t xml:space="preserve"> </t>
    </r>
    <r>
      <rPr>
        <sz val="14"/>
        <color theme="1"/>
        <rFont val="ＭＳ 明朝"/>
        <family val="1"/>
        <charset val="128"/>
      </rPr>
      <t>全国宅地建物取引業保証協会会長　殿</t>
    </r>
    <rPh sb="0" eb="2">
      <t>コウエキ</t>
    </rPh>
    <rPh sb="2" eb="4">
      <t>シャダン</t>
    </rPh>
    <rPh sb="4" eb="6">
      <t>ホウジン</t>
    </rPh>
    <rPh sb="7" eb="9">
      <t>ゼンコク</t>
    </rPh>
    <rPh sb="9" eb="11">
      <t>タクチ</t>
    </rPh>
    <rPh sb="11" eb="13">
      <t>タテモノ</t>
    </rPh>
    <rPh sb="13" eb="15">
      <t>トリヒキ</t>
    </rPh>
    <rPh sb="15" eb="16">
      <t>ギョウ</t>
    </rPh>
    <rPh sb="16" eb="18">
      <t>ホショウ</t>
    </rPh>
    <rPh sb="18" eb="20">
      <t>キョウカイ</t>
    </rPh>
    <rPh sb="20" eb="22">
      <t>カイチョウ</t>
    </rPh>
    <rPh sb="23" eb="24">
      <t>ドノ</t>
    </rPh>
    <phoneticPr fontId="1"/>
  </si>
  <si>
    <t>地方本部名</t>
    <rPh sb="0" eb="2">
      <t>チホウ</t>
    </rPh>
    <rPh sb="2" eb="4">
      <t>ホンブ</t>
    </rPh>
    <rPh sb="4" eb="5">
      <t>メイ</t>
    </rPh>
    <phoneticPr fontId="1"/>
  </si>
  <si>
    <t>番　　号</t>
    <rPh sb="0" eb="1">
      <t>バン</t>
    </rPh>
    <rPh sb="3" eb="4">
      <t>ゴウ</t>
    </rPh>
    <phoneticPr fontId="1"/>
  </si>
  <si>
    <t>受　　付</t>
    <rPh sb="0" eb="1">
      <t>ウケ</t>
    </rPh>
    <rPh sb="3" eb="4">
      <t>ツキ</t>
    </rPh>
    <phoneticPr fontId="1"/>
  </si>
  <si>
    <t>事業所区分</t>
    <rPh sb="0" eb="3">
      <t>ジギョウショ</t>
    </rPh>
    <rPh sb="3" eb="5">
      <t>クブン</t>
    </rPh>
    <phoneticPr fontId="1"/>
  </si>
  <si>
    <t>従たる事業所</t>
    <rPh sb="0" eb="1">
      <t>ジュウ</t>
    </rPh>
    <rPh sb="3" eb="6">
      <t>ジギョウショ</t>
    </rPh>
    <phoneticPr fontId="1"/>
  </si>
  <si>
    <t>商号又は名称</t>
  </si>
  <si>
    <t>代表者・氏名</t>
    <rPh sb="0" eb="3">
      <t>ダイヒョウシャ</t>
    </rPh>
    <rPh sb="4" eb="6">
      <t>シメイ</t>
    </rPh>
    <phoneticPr fontId="1"/>
  </si>
  <si>
    <t>免許有効期限</t>
    <rPh sb="0" eb="2">
      <t>メンキョ</t>
    </rPh>
    <rPh sb="2" eb="4">
      <t>ユウコウ</t>
    </rPh>
    <rPh sb="4" eb="6">
      <t>キゲン</t>
    </rPh>
    <phoneticPr fontId="1"/>
  </si>
  <si>
    <t>日から</t>
    <rPh sb="0" eb="1">
      <t>ニチ</t>
    </rPh>
    <phoneticPr fontId="1"/>
  </si>
  <si>
    <t>日まで</t>
    <rPh sb="0" eb="1">
      <t>ニチ</t>
    </rPh>
    <phoneticPr fontId="1"/>
  </si>
  <si>
    <t>フリガナ</t>
    <phoneticPr fontId="1"/>
  </si>
  <si>
    <t>年</t>
    <phoneticPr fontId="1"/>
  </si>
  <si>
    <t>月</t>
    <phoneticPr fontId="1"/>
  </si>
  <si>
    <t>日</t>
    <phoneticPr fontId="1"/>
  </si>
  <si>
    <t>代表者氏名</t>
    <phoneticPr fontId="1"/>
  </si>
  <si>
    <t>役職</t>
    <rPh sb="0" eb="2">
      <t>ヤクショク</t>
    </rPh>
    <phoneticPr fontId="1"/>
  </si>
  <si>
    <t>代表者住所</t>
    <rPh sb="0" eb="3">
      <t>ダイヒョウシャ</t>
    </rPh>
    <rPh sb="3" eb="5">
      <t>ジュウショ</t>
    </rPh>
    <phoneticPr fontId="1"/>
  </si>
  <si>
    <t>法　人</t>
    <rPh sb="0" eb="1">
      <t>ホウ</t>
    </rPh>
    <rPh sb="2" eb="3">
      <t>ニン</t>
    </rPh>
    <phoneticPr fontId="1"/>
  </si>
  <si>
    <t>〒</t>
  </si>
  <si>
    <t>〒</t>
    <phoneticPr fontId="1" alignment="center"/>
  </si>
  <si>
    <t>個　人</t>
    <rPh sb="0" eb="1">
      <t>コ</t>
    </rPh>
    <rPh sb="2" eb="3">
      <t>ニン</t>
    </rPh>
    <phoneticPr fontId="1"/>
  </si>
  <si>
    <t>設　立
年月日</t>
    <rPh sb="0" eb="1">
      <t>セツ</t>
    </rPh>
    <rPh sb="2" eb="3">
      <t>タチ</t>
    </rPh>
    <rPh sb="4" eb="7">
      <t>ネンガッピ</t>
    </rPh>
    <phoneticPr fontId="1"/>
  </si>
  <si>
    <t>氏　　名</t>
    <phoneticPr fontId="1"/>
  </si>
  <si>
    <t>住　　所</t>
    <rPh sb="0" eb="1">
      <t>ジュウ</t>
    </rPh>
    <rPh sb="3" eb="4">
      <t>ショ</t>
    </rPh>
    <phoneticPr fontId="1"/>
  </si>
  <si>
    <t xml:space="preserve">事業区分 </t>
    <rPh sb="0" eb="2">
      <t>ジギョウ</t>
    </rPh>
    <rPh sb="2" eb="3">
      <t>ク</t>
    </rPh>
    <rPh sb="3" eb="4">
      <t>ブン</t>
    </rPh>
    <phoneticPr fontId="1"/>
  </si>
  <si>
    <t>主たる事務所
所在地</t>
    <rPh sb="0" eb="1">
      <t>シュ</t>
    </rPh>
    <rPh sb="3" eb="5">
      <t>ジム</t>
    </rPh>
    <rPh sb="5" eb="6">
      <t>ショ</t>
    </rPh>
    <rPh sb="7" eb="10">
      <t>ショザイチ</t>
    </rPh>
    <phoneticPr fontId="1"/>
  </si>
  <si>
    <t>従たる事務所
名称等</t>
    <rPh sb="0" eb="1">
      <t>ジュウ</t>
    </rPh>
    <rPh sb="3" eb="5">
      <t>ジム</t>
    </rPh>
    <rPh sb="5" eb="6">
      <t>ショ</t>
    </rPh>
    <rPh sb="7" eb="9">
      <t>メイショウ</t>
    </rPh>
    <rPh sb="9" eb="10">
      <t>トウ</t>
    </rPh>
    <phoneticPr fontId="1"/>
  </si>
  <si>
    <t>従たる事務所
所在地</t>
    <rPh sb="0" eb="1">
      <t>ジュウ</t>
    </rPh>
    <rPh sb="3" eb="5">
      <t>ジム</t>
    </rPh>
    <rPh sb="5" eb="6">
      <t>ショ</t>
    </rPh>
    <rPh sb="7" eb="10">
      <t>ショザイチ</t>
    </rPh>
    <phoneticPr fontId="1"/>
  </si>
  <si>
    <t>営業保証金</t>
    <rPh sb="0" eb="2">
      <t>エイギョウ</t>
    </rPh>
    <rPh sb="2" eb="5">
      <t>ホショウキン</t>
    </rPh>
    <phoneticPr fontId="1"/>
  </si>
  <si>
    <t>他協会の弁済業務保証金分担金</t>
    <rPh sb="0" eb="1">
      <t>ホカ</t>
    </rPh>
    <rPh sb="1" eb="3">
      <t>キョウカイ</t>
    </rPh>
    <rPh sb="4" eb="6">
      <t>ベンサイ</t>
    </rPh>
    <rPh sb="6" eb="8">
      <t>ギョウム</t>
    </rPh>
    <rPh sb="8" eb="10">
      <t>ホショウ</t>
    </rPh>
    <rPh sb="10" eb="11">
      <t>キン</t>
    </rPh>
    <rPh sb="11" eb="14">
      <t>ブンタンキン</t>
    </rPh>
    <phoneticPr fontId="1"/>
  </si>
  <si>
    <t>供託日</t>
    <rPh sb="0" eb="2">
      <t>キョウタク</t>
    </rPh>
    <rPh sb="2" eb="3">
      <t>ビ</t>
    </rPh>
    <phoneticPr fontId="1"/>
  </si>
  <si>
    <t>供託金</t>
    <rPh sb="0" eb="2">
      <t>キョウタク</t>
    </rPh>
    <rPh sb="2" eb="3">
      <t>キン</t>
    </rPh>
    <phoneticPr fontId="1"/>
  </si>
  <si>
    <t>経　　歴</t>
    <rPh sb="0" eb="1">
      <t>ヘ</t>
    </rPh>
    <rPh sb="3" eb="4">
      <t>レキ</t>
    </rPh>
    <phoneticPr fontId="1"/>
  </si>
  <si>
    <t>備　　考</t>
    <rPh sb="0" eb="1">
      <t>ビ</t>
    </rPh>
    <rPh sb="3" eb="4">
      <t>コウ</t>
    </rPh>
    <phoneticPr fontId="1"/>
  </si>
  <si>
    <t>地方本部承認</t>
    <rPh sb="0" eb="2">
      <t>チホウ</t>
    </rPh>
    <rPh sb="2" eb="4">
      <t>ホンブ</t>
    </rPh>
    <rPh sb="4" eb="6">
      <t>ショウニン</t>
    </rPh>
    <phoneticPr fontId="1"/>
  </si>
  <si>
    <t>上記の者につき審査の結果入会の承認を申請します。</t>
    <rPh sb="0" eb="2">
      <t>ジョウキ</t>
    </rPh>
    <rPh sb="3" eb="4">
      <t>モノ</t>
    </rPh>
    <rPh sb="7" eb="9">
      <t>シンサ</t>
    </rPh>
    <rPh sb="10" eb="12">
      <t>ケッカ</t>
    </rPh>
    <rPh sb="12" eb="14">
      <t>ニュウカイ</t>
    </rPh>
    <rPh sb="15" eb="17">
      <t>ショウニン</t>
    </rPh>
    <rPh sb="18" eb="20">
      <t>シンセイ</t>
    </rPh>
    <phoneticPr fontId="1"/>
  </si>
  <si>
    <t>入会金及び会費領収書</t>
    <rPh sb="0" eb="3">
      <t>ニュウカイキン</t>
    </rPh>
    <rPh sb="3" eb="4">
      <t>オヨ</t>
    </rPh>
    <rPh sb="5" eb="7">
      <t>カイヒ</t>
    </rPh>
    <rPh sb="7" eb="10">
      <t>リョウシュウショ</t>
    </rPh>
    <phoneticPr fontId="1"/>
  </si>
  <si>
    <t>殿</t>
    <rPh sb="0" eb="1">
      <t>トノ</t>
    </rPh>
    <phoneticPr fontId="1"/>
  </si>
  <si>
    <t>金</t>
    <rPh sb="0" eb="1">
      <t>キン</t>
    </rPh>
    <phoneticPr fontId="1"/>
  </si>
  <si>
    <r>
      <rPr>
        <sz val="12"/>
        <color theme="1"/>
        <rFont val="ＭＳ 明朝"/>
        <family val="1"/>
        <charset val="128"/>
      </rPr>
      <t>円也</t>
    </r>
    <r>
      <rPr>
        <sz val="11"/>
        <color theme="1"/>
        <rFont val="ＭＳ 明朝"/>
        <family val="1"/>
        <charset val="128"/>
      </rPr>
      <t>（消費税は、不課税です）</t>
    </r>
    <rPh sb="0" eb="1">
      <t>エン</t>
    </rPh>
    <rPh sb="1" eb="2">
      <t>ナリ</t>
    </rPh>
    <rPh sb="3" eb="6">
      <t>ショウヒゼイ</t>
    </rPh>
    <rPh sb="8" eb="11">
      <t>フカゼイ</t>
    </rPh>
    <phoneticPr fontId="1"/>
  </si>
  <si>
    <t>内訳</t>
    <rPh sb="0" eb="2">
      <t>ウチワケ</t>
    </rPh>
    <phoneticPr fontId="1"/>
  </si>
  <si>
    <t>入会金</t>
    <rPh sb="0" eb="3">
      <t>ニュウカイキン</t>
    </rPh>
    <phoneticPr fontId="1"/>
  </si>
  <si>
    <t>会　費</t>
    <rPh sb="0" eb="1">
      <t>カイ</t>
    </rPh>
    <rPh sb="2" eb="3">
      <t>ヒ</t>
    </rPh>
    <phoneticPr fontId="1"/>
  </si>
  <si>
    <t>月～</t>
    <rPh sb="0" eb="1">
      <t>ガツ</t>
    </rPh>
    <phoneticPr fontId="1"/>
  </si>
  <si>
    <t>月）</t>
    <rPh sb="0" eb="1">
      <t>ガツ</t>
    </rPh>
    <phoneticPr fontId="1"/>
  </si>
  <si>
    <t>専任の宅地建物取引士
氏　　名</t>
    <phoneticPr fontId="1"/>
  </si>
  <si>
    <t>宅建士
登録番号</t>
    <phoneticPr fontId="1"/>
  </si>
  <si>
    <t>号</t>
    <phoneticPr fontId="1"/>
  </si>
  <si>
    <t>弁済業務保証金分担金納付書</t>
    <rPh sb="0" eb="2">
      <t>ベンサイ</t>
    </rPh>
    <rPh sb="2" eb="4">
      <t>ギョウム</t>
    </rPh>
    <rPh sb="4" eb="6">
      <t>ホショウ</t>
    </rPh>
    <rPh sb="6" eb="7">
      <t>キン</t>
    </rPh>
    <rPh sb="7" eb="9">
      <t>ブンタン</t>
    </rPh>
    <rPh sb="9" eb="10">
      <t>キン</t>
    </rPh>
    <rPh sb="10" eb="13">
      <t>ノウフショ</t>
    </rPh>
    <phoneticPr fontId="1"/>
  </si>
  <si>
    <t>私は宅地建物取引業法第64条の9にもとづき弁済業務保証金分担金として下記の通り納付いたします。
但し、弁済業務保証金分担金の返還に際しては、宅地建物取引業法第64条の11第4項に基づく公告に関する費用及び同法第64条の10第1項、第2項に定める還付充当金の納付業務、並びに貴協会入会金・会費等に関する規則第4条及び第5条に定める会費及び退会等事務手続費用（主たる事務所2万円、従たる事務所1ヶ所につき1万円）その他私が貴協会に対して負担する一切の債務に充当・相殺されることに異議なく承諾いたします。</t>
    <phoneticPr fontId="1"/>
  </si>
  <si>
    <t>円也</t>
    <rPh sb="0" eb="1">
      <t>エン</t>
    </rPh>
    <rPh sb="1" eb="2">
      <t>ナリ</t>
    </rPh>
    <phoneticPr fontId="1"/>
  </si>
  <si>
    <t>弁済業務保証金分担金領収証</t>
    <rPh sb="0" eb="2">
      <t>ベンサイ</t>
    </rPh>
    <rPh sb="2" eb="4">
      <t>ギョウム</t>
    </rPh>
    <rPh sb="4" eb="6">
      <t>ホショウ</t>
    </rPh>
    <rPh sb="6" eb="7">
      <t>キン</t>
    </rPh>
    <rPh sb="7" eb="10">
      <t>ブンタンキン</t>
    </rPh>
    <rPh sb="10" eb="13">
      <t>リョウシュウショウ</t>
    </rPh>
    <phoneticPr fontId="1"/>
  </si>
  <si>
    <t>上記の金額領収致しました。</t>
    <rPh sb="0" eb="2">
      <t>ジョウキ</t>
    </rPh>
    <rPh sb="3" eb="5">
      <t>キンガク</t>
    </rPh>
    <rPh sb="5" eb="8">
      <t>リョウシュウイタ</t>
    </rPh>
    <phoneticPr fontId="1"/>
  </si>
  <si>
    <t>連 帯 保 証 書</t>
    <rPh sb="0" eb="1">
      <t>レン</t>
    </rPh>
    <rPh sb="2" eb="3">
      <t>タイ</t>
    </rPh>
    <rPh sb="4" eb="5">
      <t>タモツ</t>
    </rPh>
    <rPh sb="6" eb="7">
      <t>アカシ</t>
    </rPh>
    <rPh sb="8" eb="9">
      <t>ショ</t>
    </rPh>
    <phoneticPr fontId="1"/>
  </si>
  <si>
    <t>整理番号</t>
    <rPh sb="0" eb="2">
      <t>セイリ</t>
    </rPh>
    <rPh sb="2" eb="4">
      <t>バンゴウ</t>
    </rPh>
    <phoneticPr fontId="1"/>
  </si>
  <si>
    <t>公益社団法人　全国宅地建物取引業保証協会</t>
    <rPh sb="0" eb="2">
      <t>コウエキ</t>
    </rPh>
    <rPh sb="2" eb="4">
      <t>シャダン</t>
    </rPh>
    <rPh sb="4" eb="6">
      <t>ホウジン</t>
    </rPh>
    <rPh sb="7" eb="9">
      <t>ゼンコク</t>
    </rPh>
    <rPh sb="9" eb="11">
      <t>タクチ</t>
    </rPh>
    <rPh sb="11" eb="13">
      <t>タテモノ</t>
    </rPh>
    <rPh sb="13" eb="16">
      <t>トリヒキギョウ</t>
    </rPh>
    <rPh sb="16" eb="18">
      <t>ホショウ</t>
    </rPh>
    <rPh sb="18" eb="20">
      <t>キョウカイ</t>
    </rPh>
    <phoneticPr fontId="1"/>
  </si>
  <si>
    <t>坂　本　　久</t>
    <rPh sb="0" eb="1">
      <t>サカ</t>
    </rPh>
    <rPh sb="2" eb="3">
      <t>ホン</t>
    </rPh>
    <rPh sb="5" eb="6">
      <t>ヒサ</t>
    </rPh>
    <phoneticPr fontId="1"/>
  </si>
  <si>
    <t>　私は、</t>
    <rPh sb="1" eb="2">
      <t>ワタシ</t>
    </rPh>
    <phoneticPr fontId="1"/>
  </si>
  <si>
    <t>連帯保証人</t>
    <rPh sb="0" eb="2">
      <t>レンタイ</t>
    </rPh>
    <rPh sb="2" eb="5">
      <t>ホショウニン</t>
    </rPh>
    <phoneticPr fontId="1"/>
  </si>
  <si>
    <t>するとともに、新任代表取締役による別添の連帯保証書を提出いたします。</t>
    <rPh sb="7" eb="9">
      <t>シンニン</t>
    </rPh>
    <rPh sb="9" eb="11">
      <t>ダイヒョウ</t>
    </rPh>
    <rPh sb="11" eb="14">
      <t>トリシマリヤク</t>
    </rPh>
    <rPh sb="17" eb="19">
      <t>ベッテン</t>
    </rPh>
    <rPh sb="20" eb="22">
      <t>レンタイ</t>
    </rPh>
    <rPh sb="22" eb="24">
      <t>ホショウ</t>
    </rPh>
    <rPh sb="24" eb="25">
      <t>ショ</t>
    </rPh>
    <rPh sb="26" eb="28">
      <t>テイシュツ</t>
    </rPh>
    <phoneticPr fontId="1"/>
  </si>
  <si>
    <t>愛知本部長</t>
    <rPh sb="0" eb="2">
      <t>アイチ</t>
    </rPh>
    <rPh sb="2" eb="5">
      <t>ホンブチョウ</t>
    </rPh>
    <phoneticPr fontId="1"/>
  </si>
  <si>
    <t>代表者氏名</t>
    <rPh sb="0" eb="3">
      <t>ダイヒョウシャ</t>
    </rPh>
    <rPh sb="3" eb="5">
      <t>シメイ</t>
    </rPh>
    <phoneticPr fontId="1"/>
  </si>
  <si>
    <t>　私儀、この度貴協会への入会に際し、貴協会の趣旨に賛同し定款その他の諸規程を承認・遵守するとともに、下記事項を誓約いたします。</t>
    <rPh sb="18" eb="19">
      <t>キ</t>
    </rPh>
    <rPh sb="19" eb="21">
      <t>キョウカイ</t>
    </rPh>
    <rPh sb="22" eb="24">
      <t>シュシ</t>
    </rPh>
    <rPh sb="25" eb="27">
      <t>サンドウ</t>
    </rPh>
    <rPh sb="28" eb="30">
      <t>テイカン</t>
    </rPh>
    <rPh sb="32" eb="33">
      <t>タ</t>
    </rPh>
    <rPh sb="34" eb="35">
      <t>ショ</t>
    </rPh>
    <rPh sb="35" eb="37">
      <t>キテイ</t>
    </rPh>
    <rPh sb="38" eb="40">
      <t>ショウニン</t>
    </rPh>
    <rPh sb="41" eb="43">
      <t>ジュンシュ</t>
    </rPh>
    <rPh sb="50" eb="52">
      <t>カキ</t>
    </rPh>
    <rPh sb="52" eb="54">
      <t>ジコウ</t>
    </rPh>
    <rPh sb="55" eb="57">
      <t>セイヤク</t>
    </rPh>
    <phoneticPr fontId="1"/>
  </si>
  <si>
    <t>＜　誓　約　事　項　＞</t>
    <rPh sb="2" eb="3">
      <t>チカイ</t>
    </rPh>
    <rPh sb="4" eb="5">
      <t>ヤク</t>
    </rPh>
    <rPh sb="6" eb="7">
      <t>コト</t>
    </rPh>
    <rPh sb="8" eb="9">
      <t>コウ</t>
    </rPh>
    <phoneticPr fontId="1"/>
  </si>
  <si>
    <t>会費滞納及び私儀の不始末により、関連団体である公益社団法人愛知県宅地建物取引業協会の除名または退会処分を受けたときは、これにより貴協会より退会の取扱いを受けても異議申しません。</t>
    <rPh sb="0" eb="2">
      <t>カイヒ</t>
    </rPh>
    <rPh sb="2" eb="4">
      <t>タイノウ</t>
    </rPh>
    <rPh sb="4" eb="5">
      <t>オヨ</t>
    </rPh>
    <rPh sb="6" eb="7">
      <t>ワタシ</t>
    </rPh>
    <rPh sb="7" eb="8">
      <t>ギ</t>
    </rPh>
    <rPh sb="9" eb="12">
      <t>フシマツ</t>
    </rPh>
    <rPh sb="16" eb="18">
      <t>カンレン</t>
    </rPh>
    <rPh sb="18" eb="20">
      <t>ダンタイ</t>
    </rPh>
    <rPh sb="23" eb="25">
      <t>コウエキ</t>
    </rPh>
    <rPh sb="25" eb="27">
      <t>シャダン</t>
    </rPh>
    <rPh sb="27" eb="29">
      <t>ホウジン</t>
    </rPh>
    <rPh sb="29" eb="32">
      <t>アイチケン</t>
    </rPh>
    <rPh sb="32" eb="34">
      <t>タクチ</t>
    </rPh>
    <rPh sb="34" eb="36">
      <t>タテモノ</t>
    </rPh>
    <rPh sb="36" eb="39">
      <t>トリヒキギョウ</t>
    </rPh>
    <rPh sb="39" eb="41">
      <t>キョウカイ</t>
    </rPh>
    <rPh sb="42" eb="44">
      <t>ジョメイ</t>
    </rPh>
    <rPh sb="47" eb="49">
      <t>タイカイ</t>
    </rPh>
    <rPh sb="49" eb="51">
      <t>ショブン</t>
    </rPh>
    <rPh sb="52" eb="53">
      <t>ウ</t>
    </rPh>
    <rPh sb="64" eb="65">
      <t>キ</t>
    </rPh>
    <rPh sb="65" eb="67">
      <t>キョウカイ</t>
    </rPh>
    <rPh sb="69" eb="71">
      <t>タイカイ</t>
    </rPh>
    <rPh sb="72" eb="74">
      <t>トリアツカ</t>
    </rPh>
    <rPh sb="76" eb="77">
      <t>ウ</t>
    </rPh>
    <rPh sb="80" eb="82">
      <t>イギ</t>
    </rPh>
    <rPh sb="82" eb="83">
      <t>モウ</t>
    </rPh>
    <phoneticPr fontId="1"/>
  </si>
  <si>
    <t>以　上</t>
    <rPh sb="0" eb="1">
      <t>イ</t>
    </rPh>
    <rPh sb="2" eb="3">
      <t>ウエ</t>
    </rPh>
    <phoneticPr fontId="1"/>
  </si>
  <si>
    <t>所属支部</t>
    <rPh sb="0" eb="2">
      <t>ショゾク</t>
    </rPh>
    <rPh sb="2" eb="4">
      <t>シブ</t>
    </rPh>
    <phoneticPr fontId="1"/>
  </si>
  <si>
    <t>商　　号</t>
    <rPh sb="0" eb="1">
      <t>ショウ</t>
    </rPh>
    <rPh sb="3" eb="4">
      <t>ゴウ</t>
    </rPh>
    <phoneticPr fontId="1"/>
  </si>
  <si>
    <t>2.4cm</t>
    <phoneticPr fontId="1"/>
  </si>
  <si>
    <t>3cm</t>
    <phoneticPr fontId="1"/>
  </si>
  <si>
    <t>会員種別</t>
    <rPh sb="0" eb="2">
      <t>カイイン</t>
    </rPh>
    <rPh sb="2" eb="4">
      <t>シュベツ</t>
    </rPh>
    <phoneticPr fontId="1"/>
  </si>
  <si>
    <t>会員種別</t>
    <rPh sb="0" eb="1">
      <t>カイ</t>
    </rPh>
    <rPh sb="1" eb="2">
      <t>イン</t>
    </rPh>
    <rPh sb="2" eb="4">
      <t>シュベツ</t>
    </rPh>
    <phoneticPr fontId="1"/>
  </si>
  <si>
    <t>月撮影</t>
    <rPh sb="0" eb="1">
      <t>ガツ</t>
    </rPh>
    <rPh sb="1" eb="3">
      <t>サツエイ</t>
    </rPh>
    <phoneticPr fontId="1"/>
  </si>
  <si>
    <t>入　　会　　届</t>
    <rPh sb="0" eb="1">
      <t>イ</t>
    </rPh>
    <rPh sb="3" eb="4">
      <t>カイ</t>
    </rPh>
    <rPh sb="6" eb="7">
      <t>トドケ</t>
    </rPh>
    <phoneticPr fontId="1"/>
  </si>
  <si>
    <t>愛知県宅建政治連盟　会長殿</t>
    <rPh sb="0" eb="3">
      <t>アイチケン</t>
    </rPh>
    <rPh sb="3" eb="5">
      <t>タッケン</t>
    </rPh>
    <rPh sb="5" eb="7">
      <t>セイジ</t>
    </rPh>
    <rPh sb="7" eb="9">
      <t>レンメイ</t>
    </rPh>
    <rPh sb="10" eb="13">
      <t>カイチョウドノ</t>
    </rPh>
    <phoneticPr fontId="1"/>
  </si>
  <si>
    <t>私は愛知県宅建政治連盟の設立趣旨に賛同し、入会します。</t>
    <rPh sb="0" eb="1">
      <t>ワタシ</t>
    </rPh>
    <rPh sb="2" eb="5">
      <t>アイチケン</t>
    </rPh>
    <rPh sb="5" eb="7">
      <t>タッケン</t>
    </rPh>
    <rPh sb="7" eb="9">
      <t>セイジ</t>
    </rPh>
    <rPh sb="9" eb="11">
      <t>レンメイ</t>
    </rPh>
    <rPh sb="12" eb="14">
      <t>セツリツ</t>
    </rPh>
    <rPh sb="14" eb="16">
      <t>シュシ</t>
    </rPh>
    <rPh sb="17" eb="19">
      <t>サンドウ</t>
    </rPh>
    <rPh sb="21" eb="23">
      <t>ニュウカイ</t>
    </rPh>
    <phoneticPr fontId="1"/>
  </si>
  <si>
    <t>（現住所）</t>
    <rPh sb="1" eb="4">
      <t>ゲンジュウショ</t>
    </rPh>
    <phoneticPr fontId="1"/>
  </si>
  <si>
    <t>（氏名）</t>
    <rPh sb="1" eb="3">
      <t>シメイ</t>
    </rPh>
    <phoneticPr fontId="1"/>
  </si>
  <si>
    <t>（勤務先又は自営の住所）</t>
    <rPh sb="1" eb="4">
      <t>キンムサキ</t>
    </rPh>
    <rPh sb="4" eb="5">
      <t>マタ</t>
    </rPh>
    <rPh sb="6" eb="8">
      <t>ジエイ</t>
    </rPh>
    <rPh sb="9" eb="11">
      <t>ジュウショ</t>
    </rPh>
    <phoneticPr fontId="1"/>
  </si>
  <si>
    <t>（勤務先又は自営の商号）</t>
    <rPh sb="1" eb="4">
      <t>キンムサキ</t>
    </rPh>
    <rPh sb="4" eb="5">
      <t>マタ</t>
    </rPh>
    <rPh sb="6" eb="8">
      <t>ジエイ</t>
    </rPh>
    <rPh sb="9" eb="11">
      <t>ショウゴウ</t>
    </rPh>
    <phoneticPr fontId="1"/>
  </si>
  <si>
    <t>（主な営業種目）</t>
    <rPh sb="1" eb="2">
      <t>オモ</t>
    </rPh>
    <rPh sb="3" eb="5">
      <t>エイギョウ</t>
    </rPh>
    <rPh sb="5" eb="7">
      <t>シュモク</t>
    </rPh>
    <phoneticPr fontId="1"/>
  </si>
  <si>
    <t>（兼業種目）</t>
    <rPh sb="1" eb="3">
      <t>ケンギョウ</t>
    </rPh>
    <rPh sb="3" eb="5">
      <t>シュモク</t>
    </rPh>
    <phoneticPr fontId="1"/>
  </si>
  <si>
    <t>（電話番号）</t>
    <rPh sb="1" eb="3">
      <t>デンワ</t>
    </rPh>
    <rPh sb="3" eb="5">
      <t>バンゴウ</t>
    </rPh>
    <phoneticPr fontId="1"/>
  </si>
  <si>
    <t>（FAX番号）</t>
    <rPh sb="4" eb="6">
      <t>バンゴウ</t>
    </rPh>
    <phoneticPr fontId="1"/>
  </si>
  <si>
    <t>受付印</t>
    <rPh sb="0" eb="2">
      <t>ウケツケ</t>
    </rPh>
    <rPh sb="2" eb="3">
      <t>イン</t>
    </rPh>
    <phoneticPr fontId="1"/>
  </si>
  <si>
    <t>㊞</t>
    <phoneticPr fontId="1"/>
  </si>
  <si>
    <t>(</t>
    <phoneticPr fontId="1"/>
  </si>
  <si>
    <t>-</t>
    <phoneticPr fontId="1"/>
  </si>
  <si>
    <t>不動産キャリアパーソン講座　受講申込書</t>
    <rPh sb="0" eb="3">
      <t>フドウサン</t>
    </rPh>
    <rPh sb="11" eb="13">
      <t>コウザ</t>
    </rPh>
    <rPh sb="14" eb="16">
      <t>ジュコウ</t>
    </rPh>
    <rPh sb="16" eb="19">
      <t>モウシコミショ</t>
    </rPh>
    <phoneticPr fontId="1"/>
  </si>
  <si>
    <t>公益社団法人 全国宅地建物取引業協会連合会　宛</t>
    <rPh sb="0" eb="2">
      <t>コウエキ</t>
    </rPh>
    <rPh sb="2" eb="4">
      <t>シャダン</t>
    </rPh>
    <rPh sb="4" eb="6">
      <t>ホウジン</t>
    </rPh>
    <rPh sb="7" eb="9">
      <t>ゼンコク</t>
    </rPh>
    <rPh sb="9" eb="11">
      <t>タクチ</t>
    </rPh>
    <rPh sb="11" eb="13">
      <t>タテモノ</t>
    </rPh>
    <rPh sb="13" eb="16">
      <t>トリヒキギョウ</t>
    </rPh>
    <rPh sb="16" eb="18">
      <t>キョウカイ</t>
    </rPh>
    <rPh sb="18" eb="21">
      <t>レンゴウカイ</t>
    </rPh>
    <rPh sb="22" eb="23">
      <t>アテ</t>
    </rPh>
    <phoneticPr fontId="1"/>
  </si>
  <si>
    <t>私は、本受講申込書の記載事項が事実であることを誓約し、裏面記載の</t>
    <rPh sb="0" eb="1">
      <t>ワタシ</t>
    </rPh>
    <rPh sb="3" eb="4">
      <t>ホン</t>
    </rPh>
    <rPh sb="4" eb="6">
      <t>ジュコウ</t>
    </rPh>
    <rPh sb="6" eb="9">
      <t>モウシコミショ</t>
    </rPh>
    <rPh sb="10" eb="12">
      <t>キサイ</t>
    </rPh>
    <rPh sb="12" eb="14">
      <t>ジコウ</t>
    </rPh>
    <rPh sb="15" eb="17">
      <t>ジジツ</t>
    </rPh>
    <rPh sb="23" eb="25">
      <t>セイヤク</t>
    </rPh>
    <rPh sb="27" eb="29">
      <t>ウラメン</t>
    </rPh>
    <rPh sb="29" eb="31">
      <t>キサイ</t>
    </rPh>
    <phoneticPr fontId="1"/>
  </si>
  <si>
    <t>個人情報の取扱いに同意のうえ、上記講座を申し込みます。</t>
    <rPh sb="0" eb="2">
      <t>コジン</t>
    </rPh>
    <rPh sb="2" eb="4">
      <t>ジョウホウ</t>
    </rPh>
    <rPh sb="5" eb="7">
      <t>トリアツカ</t>
    </rPh>
    <rPh sb="9" eb="11">
      <t>ドウイ</t>
    </rPh>
    <rPh sb="15" eb="17">
      <t>ジョウキ</t>
    </rPh>
    <rPh sb="17" eb="19">
      <t>コウザ</t>
    </rPh>
    <rPh sb="20" eb="21">
      <t>モウ</t>
    </rPh>
    <rPh sb="22" eb="23">
      <t>コ</t>
    </rPh>
    <phoneticPr fontId="1"/>
  </si>
  <si>
    <t>この欄には、記入しないでください</t>
    <rPh sb="2" eb="3">
      <t>ラン</t>
    </rPh>
    <rPh sb="6" eb="8">
      <t>キニュウ</t>
    </rPh>
    <phoneticPr fontId="1"/>
  </si>
  <si>
    <t>受付No</t>
    <rPh sb="0" eb="2">
      <t>ウケツケ</t>
    </rPh>
    <phoneticPr fontId="1"/>
  </si>
  <si>
    <t>≪下記ワク内すべてご記入ください。≫</t>
    <rPh sb="1" eb="3">
      <t>カキ</t>
    </rPh>
    <rPh sb="5" eb="6">
      <t>ナイ</t>
    </rPh>
    <rPh sb="10" eb="12">
      <t>キニュウ</t>
    </rPh>
    <phoneticPr fontId="1"/>
  </si>
  <si>
    <t>性　別</t>
    <rPh sb="0" eb="1">
      <t>セイ</t>
    </rPh>
    <rPh sb="2" eb="3">
      <t>ベツ</t>
    </rPh>
    <phoneticPr fontId="1"/>
  </si>
  <si>
    <t>（西暦）</t>
    <rPh sb="1" eb="3">
      <t>セイレキ</t>
    </rPh>
    <phoneticPr fontId="1"/>
  </si>
  <si>
    <t>フリガナ</t>
    <phoneticPr fontId="1"/>
  </si>
  <si>
    <t>申込書内容に不備があった場合や、希望試験会場が満席の場合、教材等の発送物が届かなかった場合などにご連絡する場合がございますので、日中に連絡が取れる電話番号を必ずご記入ください。</t>
    <rPh sb="0" eb="2">
      <t>モウシコミ</t>
    </rPh>
    <rPh sb="2" eb="3">
      <t>ショ</t>
    </rPh>
    <rPh sb="3" eb="5">
      <t>ナイヨウ</t>
    </rPh>
    <rPh sb="6" eb="8">
      <t>フビ</t>
    </rPh>
    <rPh sb="12" eb="14">
      <t>バアイ</t>
    </rPh>
    <rPh sb="16" eb="18">
      <t>キボウ</t>
    </rPh>
    <rPh sb="18" eb="20">
      <t>シケン</t>
    </rPh>
    <rPh sb="20" eb="22">
      <t>カイジョウ</t>
    </rPh>
    <rPh sb="23" eb="25">
      <t>マンセキ</t>
    </rPh>
    <rPh sb="26" eb="28">
      <t>バアイ</t>
    </rPh>
    <rPh sb="29" eb="31">
      <t>キョウザイ</t>
    </rPh>
    <rPh sb="31" eb="32">
      <t>トウ</t>
    </rPh>
    <rPh sb="33" eb="35">
      <t>ハッソウ</t>
    </rPh>
    <rPh sb="35" eb="36">
      <t>ブツ</t>
    </rPh>
    <rPh sb="37" eb="38">
      <t>トド</t>
    </rPh>
    <rPh sb="43" eb="45">
      <t>バアイ</t>
    </rPh>
    <rPh sb="49" eb="51">
      <t>レンラク</t>
    </rPh>
    <rPh sb="53" eb="55">
      <t>バアイ</t>
    </rPh>
    <rPh sb="64" eb="66">
      <t>ニッチュウ</t>
    </rPh>
    <rPh sb="67" eb="69">
      <t>レンラク</t>
    </rPh>
    <rPh sb="70" eb="71">
      <t>ト</t>
    </rPh>
    <rPh sb="73" eb="75">
      <t>デンワ</t>
    </rPh>
    <rPh sb="75" eb="77">
      <t>バンゴウ</t>
    </rPh>
    <rPh sb="78" eb="79">
      <t>カナラ</t>
    </rPh>
    <rPh sb="81" eb="83">
      <t>キニュウ</t>
    </rPh>
    <phoneticPr fontId="1"/>
  </si>
  <si>
    <t>（</t>
    <phoneticPr fontId="1"/>
  </si>
  <si>
    <r>
      <t xml:space="preserve">勤務先名
</t>
    </r>
    <r>
      <rPr>
        <sz val="9"/>
        <color theme="1"/>
        <rFont val="ＭＳ 明朝"/>
        <family val="1"/>
        <charset val="128"/>
      </rPr>
      <t>（支店名含む）</t>
    </r>
    <rPh sb="0" eb="3">
      <t>キンムサキ</t>
    </rPh>
    <rPh sb="3" eb="4">
      <t>メイ</t>
    </rPh>
    <rPh sb="6" eb="9">
      <t>シテンメイ</t>
    </rPh>
    <rPh sb="9" eb="10">
      <t>フク</t>
    </rPh>
    <phoneticPr fontId="1"/>
  </si>
  <si>
    <t>F A X</t>
    <phoneticPr fontId="1"/>
  </si>
  <si>
    <t>教材等送付先選択欄</t>
    <rPh sb="0" eb="2">
      <t>キョウザイ</t>
    </rPh>
    <rPh sb="2" eb="3">
      <t>トウ</t>
    </rPh>
    <rPh sb="3" eb="6">
      <t>ソウフサキ</t>
    </rPh>
    <rPh sb="6" eb="8">
      <t>センタク</t>
    </rPh>
    <rPh sb="8" eb="9">
      <t>ラン</t>
    </rPh>
    <phoneticPr fontId="1"/>
  </si>
  <si>
    <t>メールアドレス（携帯不可）</t>
    <rPh sb="8" eb="10">
      <t>ケイタイ</t>
    </rPh>
    <rPh sb="10" eb="12">
      <t>フカ</t>
    </rPh>
    <phoneticPr fontId="1"/>
  </si>
  <si>
    <t>郵送物送付先</t>
    <rPh sb="0" eb="2">
      <t>ユウソウ</t>
    </rPh>
    <rPh sb="2" eb="3">
      <t>ブツ</t>
    </rPh>
    <rPh sb="3" eb="6">
      <t>ソウフサキ</t>
    </rPh>
    <phoneticPr fontId="1"/>
  </si>
  <si>
    <t>愛知県知事（</t>
    <rPh sb="0" eb="2">
      <t>アイチ</t>
    </rPh>
    <rPh sb="2" eb="5">
      <t>ケンチジ</t>
    </rPh>
    <phoneticPr fontId="1" alignment="center"/>
  </si>
  <si>
    <t>宅建士資格</t>
    <rPh sb="0" eb="2">
      <t>タッケン</t>
    </rPh>
    <rPh sb="2" eb="3">
      <t>シ</t>
    </rPh>
    <rPh sb="3" eb="5">
      <t>シカク</t>
    </rPh>
    <phoneticPr fontId="1"/>
  </si>
  <si>
    <t>業　種</t>
    <rPh sb="0" eb="1">
      <t>ギョウ</t>
    </rPh>
    <rPh sb="2" eb="3">
      <t>シュ</t>
    </rPh>
    <phoneticPr fontId="1"/>
  </si>
  <si>
    <t>※</t>
    <phoneticPr fontId="1"/>
  </si>
  <si>
    <t>教材等送付先につきましては、確実にお受け取り可能な送付先をご指定願います。本会及び委託先からの発送物について、長期不在など受講者様のご都合により本会に返送され、改めて本会より発送する場合には、再発送費用について受講者様にご負担いただく場合がございます。また、発送後に転送をご希望される場合、転送費用についても受講者様にご負担いただく場合がございますので、ご注意ください。</t>
    <rPh sb="0" eb="2">
      <t>キョウザイ</t>
    </rPh>
    <rPh sb="2" eb="3">
      <t>トウ</t>
    </rPh>
    <rPh sb="3" eb="6">
      <t>ソウフサキ</t>
    </rPh>
    <rPh sb="14" eb="16">
      <t>カクジツ</t>
    </rPh>
    <rPh sb="18" eb="19">
      <t>ウ</t>
    </rPh>
    <rPh sb="20" eb="21">
      <t>ト</t>
    </rPh>
    <rPh sb="22" eb="24">
      <t>カノウ</t>
    </rPh>
    <rPh sb="25" eb="28">
      <t>ソウフサキ</t>
    </rPh>
    <rPh sb="30" eb="33">
      <t>シテイネガ</t>
    </rPh>
    <rPh sb="37" eb="39">
      <t>ホンカイ</t>
    </rPh>
    <rPh sb="39" eb="40">
      <t>オヨ</t>
    </rPh>
    <rPh sb="41" eb="44">
      <t>イタクサキ</t>
    </rPh>
    <rPh sb="47" eb="49">
      <t>ハッソウ</t>
    </rPh>
    <rPh sb="49" eb="50">
      <t>ブツ</t>
    </rPh>
    <rPh sb="55" eb="57">
      <t>チョウキ</t>
    </rPh>
    <rPh sb="57" eb="59">
      <t>フザイ</t>
    </rPh>
    <rPh sb="61" eb="65">
      <t>ジュコウシャサマ</t>
    </rPh>
    <rPh sb="67" eb="69">
      <t>ツゴウ</t>
    </rPh>
    <rPh sb="72" eb="74">
      <t>ホンカイ</t>
    </rPh>
    <rPh sb="75" eb="77">
      <t>ヘンソウ</t>
    </rPh>
    <rPh sb="80" eb="81">
      <t>アラタ</t>
    </rPh>
    <rPh sb="83" eb="85">
      <t>ホンカイ</t>
    </rPh>
    <rPh sb="87" eb="89">
      <t>ハッソウ</t>
    </rPh>
    <rPh sb="91" eb="93">
      <t>バアイ</t>
    </rPh>
    <rPh sb="96" eb="99">
      <t>サイハッソウ</t>
    </rPh>
    <rPh sb="99" eb="101">
      <t>ヒヨウ</t>
    </rPh>
    <rPh sb="105" eb="109">
      <t>ジュコウシャサマ</t>
    </rPh>
    <rPh sb="111" eb="113">
      <t>フタン</t>
    </rPh>
    <rPh sb="117" eb="119">
      <t>バアイ</t>
    </rPh>
    <rPh sb="129" eb="131">
      <t>ハッソウ</t>
    </rPh>
    <rPh sb="131" eb="132">
      <t>ゴ</t>
    </rPh>
    <rPh sb="133" eb="135">
      <t>テンソウ</t>
    </rPh>
    <rPh sb="137" eb="139">
      <t>キボウ</t>
    </rPh>
    <rPh sb="142" eb="144">
      <t>バアイ</t>
    </rPh>
    <rPh sb="145" eb="147">
      <t>テンソウ</t>
    </rPh>
    <rPh sb="147" eb="149">
      <t>ヒヨウ</t>
    </rPh>
    <rPh sb="154" eb="158">
      <t>ジュコウシャサマ</t>
    </rPh>
    <rPh sb="160" eb="162">
      <t>フタン</t>
    </rPh>
    <rPh sb="166" eb="168">
      <t>バアイ</t>
    </rPh>
    <rPh sb="178" eb="180">
      <t>チュウイ</t>
    </rPh>
    <phoneticPr fontId="1"/>
  </si>
  <si>
    <t>受付協会使用欄（過去の受講履歴を確認してください。※合格者・受講期間中の重複申込は受付不可）</t>
    <rPh sb="0" eb="2">
      <t>ウケツケ</t>
    </rPh>
    <rPh sb="2" eb="4">
      <t>キョウカイ</t>
    </rPh>
    <rPh sb="4" eb="6">
      <t>シヨウ</t>
    </rPh>
    <rPh sb="6" eb="7">
      <t>ラン</t>
    </rPh>
    <rPh sb="8" eb="10">
      <t>カコ</t>
    </rPh>
    <rPh sb="11" eb="13">
      <t>ジュコウ</t>
    </rPh>
    <rPh sb="13" eb="15">
      <t>リレキ</t>
    </rPh>
    <rPh sb="16" eb="18">
      <t>カクニン</t>
    </rPh>
    <rPh sb="26" eb="29">
      <t>ゴウカクシャ</t>
    </rPh>
    <rPh sb="30" eb="32">
      <t>ジュコウ</t>
    </rPh>
    <rPh sb="32" eb="35">
      <t>キカンチュウ</t>
    </rPh>
    <rPh sb="36" eb="38">
      <t>チョウフク</t>
    </rPh>
    <rPh sb="38" eb="40">
      <t>モウシコミ</t>
    </rPh>
    <rPh sb="41" eb="43">
      <t>ウケツケ</t>
    </rPh>
    <rPh sb="43" eb="45">
      <t>フカ</t>
    </rPh>
    <phoneticPr fontId="1"/>
  </si>
  <si>
    <t>会員区分</t>
    <rPh sb="0" eb="2">
      <t>カイイン</t>
    </rPh>
    <rPh sb="2" eb="4">
      <t>クブン</t>
    </rPh>
    <phoneticPr fontId="1"/>
  </si>
  <si>
    <t>担　　当</t>
    <rPh sb="0" eb="1">
      <t>タン</t>
    </rPh>
    <rPh sb="3" eb="4">
      <t>トウ</t>
    </rPh>
    <phoneticPr fontId="1"/>
  </si>
  <si>
    <t>受 付 日</t>
    <rPh sb="0" eb="1">
      <t>ウケ</t>
    </rPh>
    <rPh sb="2" eb="3">
      <t>ツキ</t>
    </rPh>
    <rPh sb="4" eb="5">
      <t>ビ</t>
    </rPh>
    <phoneticPr fontId="1"/>
  </si>
  <si>
    <t>新入会員は□に✔チェック→</t>
    <rPh sb="0" eb="2">
      <t>シンニュウ</t>
    </rPh>
    <rPh sb="2" eb="4">
      <t>カイイン</t>
    </rPh>
    <phoneticPr fontId="1"/>
  </si>
  <si>
    <t>〇</t>
    <phoneticPr fontId="1"/>
  </si>
  <si>
    <t>会員</t>
    <rPh sb="0" eb="2">
      <t>カイイン</t>
    </rPh>
    <phoneticPr fontId="1"/>
  </si>
  <si>
    <t>一般</t>
    <rPh sb="0" eb="2">
      <t>イッパン</t>
    </rPh>
    <phoneticPr fontId="1"/>
  </si>
  <si>
    <t>←該当する方を●</t>
    <rPh sb="1" eb="3">
      <t>ガイトウ</t>
    </rPh>
    <rPh sb="5" eb="6">
      <t>ホウ</t>
    </rPh>
    <phoneticPr fontId="1"/>
  </si>
  <si>
    <t>日　受付</t>
    <rPh sb="0" eb="1">
      <t>ニチ</t>
    </rPh>
    <rPh sb="2" eb="4">
      <t>ウケツケ</t>
    </rPh>
    <phoneticPr fontId="1"/>
  </si>
  <si>
    <t>宅建協会受付用</t>
    <phoneticPr fontId="1"/>
  </si>
  <si>
    <t>R1.6</t>
    <phoneticPr fontId="1"/>
  </si>
  <si>
    <t>代表者</t>
    <rPh sb="0" eb="3">
      <t>ダイヒョウシャ</t>
    </rPh>
    <phoneticPr fontId="1"/>
  </si>
  <si>
    <t>フリガナ
マンション・ビル名</t>
    <rPh sb="13" eb="14">
      <t>メイ</t>
    </rPh>
    <phoneticPr fontId="1"/>
  </si>
  <si>
    <r>
      <rPr>
        <sz val="8"/>
        <color theme="1"/>
        <rFont val="ＭＳ 明朝"/>
        <family val="1"/>
        <charset val="128"/>
      </rPr>
      <t>フリガナ</t>
    </r>
    <r>
      <rPr>
        <sz val="11"/>
        <color theme="1"/>
        <rFont val="ＭＳ 明朝"/>
        <family val="1"/>
        <charset val="128"/>
      </rPr>
      <t xml:space="preserve">
マンション・ビル名</t>
    </r>
    <rPh sb="13" eb="14">
      <t>メイ</t>
    </rPh>
    <phoneticPr fontId="1" alignment="center"/>
  </si>
  <si>
    <t>マンション・ビル名</t>
    <rPh sb="8" eb="9">
      <t>メイ</t>
    </rPh>
    <phoneticPr fontId="1"/>
  </si>
  <si>
    <t>勤務先住所</t>
    <rPh sb="0" eb="3">
      <t>キンムサキ</t>
    </rPh>
    <rPh sb="3" eb="5">
      <t>ジュウショ</t>
    </rPh>
    <phoneticPr fontId="1"/>
  </si>
  <si>
    <t>正会員</t>
    <rPh sb="0" eb="3">
      <t>セイカイイン</t>
    </rPh>
    <phoneticPr fontId="1"/>
  </si>
  <si>
    <t>従たる事業所</t>
    <phoneticPr fontId="1"/>
  </si>
  <si>
    <t>)</t>
    <phoneticPr fontId="1"/>
  </si>
  <si>
    <t>☑</t>
    <phoneticPr fontId="1"/>
  </si>
  <si>
    <t>●</t>
    <phoneticPr fontId="1"/>
  </si>
  <si>
    <t>公益社団法人 愛知県宅地建物取引業協会</t>
    <phoneticPr fontId="1"/>
  </si>
  <si>
    <t>宅建業（経営者）</t>
    <phoneticPr fontId="1"/>
  </si>
  <si>
    <t>□</t>
    <phoneticPr fontId="1"/>
  </si>
  <si>
    <t>宅建業（従業者）</t>
    <phoneticPr fontId="1"/>
  </si>
  <si>
    <t>建設業</t>
    <phoneticPr fontId="1"/>
  </si>
  <si>
    <t>金融業</t>
    <phoneticPr fontId="1"/>
  </si>
  <si>
    <t>学生</t>
    <phoneticPr fontId="1"/>
  </si>
  <si>
    <t>□</t>
    <phoneticPr fontId="1"/>
  </si>
  <si>
    <t>公務員</t>
    <phoneticPr fontId="1"/>
  </si>
  <si>
    <t>団体職員</t>
    <phoneticPr fontId="1"/>
  </si>
  <si>
    <t>※該当するいずれか１つに✔をして下さい。</t>
  </si>
  <si>
    <t>その他（</t>
    <phoneticPr fontId="1"/>
  </si>
  <si>
    <t>）</t>
    <phoneticPr fontId="1"/>
  </si>
  <si>
    <t>宅建協会</t>
    <rPh sb="0" eb="2">
      <t>タッケン</t>
    </rPh>
    <rPh sb="2" eb="4">
      <t>キョウカイ</t>
    </rPh>
    <phoneticPr fontId="1"/>
  </si>
  <si>
    <t>支部</t>
    <phoneticPr fontId="1"/>
  </si>
  <si>
    <r>
      <t xml:space="preserve">規模
</t>
    </r>
    <r>
      <rPr>
        <sz val="8"/>
        <color theme="1"/>
        <rFont val="ＭＳ ゴシック"/>
        <family val="3"/>
        <charset val="128"/>
      </rPr>
      <t>主たる株主
（発行5%以上）</t>
    </r>
    <rPh sb="0" eb="2">
      <t>キボ</t>
    </rPh>
    <rPh sb="3" eb="4">
      <t>シュ</t>
    </rPh>
    <rPh sb="6" eb="8">
      <t>カブヌシ</t>
    </rPh>
    <rPh sb="10" eb="12">
      <t>ハッコウ</t>
    </rPh>
    <rPh sb="14" eb="16">
      <t>イジョウ</t>
    </rPh>
    <phoneticPr fontId="1"/>
  </si>
  <si>
    <t>(</t>
    <phoneticPr fontId="1"/>
  </si>
  <si>
    <t>%)</t>
    <phoneticPr fontId="1"/>
  </si>
  <si>
    <t>自己所有</t>
    <phoneticPr fontId="1"/>
  </si>
  <si>
    <t>事業所の形態</t>
    <rPh sb="0" eb="3">
      <t>ジギョウショ</t>
    </rPh>
    <rPh sb="4" eb="6">
      <t>ケイタイ</t>
    </rPh>
    <phoneticPr fontId="1"/>
  </si>
  <si>
    <t>貸主住所</t>
    <rPh sb="0" eb="2">
      <t>カシヌシ</t>
    </rPh>
    <rPh sb="2" eb="4">
      <t>ジュウショ</t>
    </rPh>
    <phoneticPr fontId="1"/>
  </si>
  <si>
    <t>氏名</t>
    <rPh sb="0" eb="2">
      <t>シメイ</t>
    </rPh>
    <phoneticPr fontId="1"/>
  </si>
  <si>
    <t>従業者</t>
    <rPh sb="0" eb="3">
      <t>ジュウギョウシャ</t>
    </rPh>
    <phoneticPr fontId="1"/>
  </si>
  <si>
    <t>賃貸</t>
    <rPh sb="0" eb="2">
      <t>チンタイ</t>
    </rPh>
    <phoneticPr fontId="1"/>
  </si>
  <si>
    <t>使用貸借</t>
    <rPh sb="0" eb="2">
      <t>シヨウ</t>
    </rPh>
    <rPh sb="2" eb="4">
      <t>タイシャク</t>
    </rPh>
    <phoneticPr fontId="1"/>
  </si>
  <si>
    <t>県へ届出のある又は届出る宅建従業者数</t>
    <phoneticPr fontId="1"/>
  </si>
  <si>
    <t>名</t>
    <rPh sb="0" eb="1">
      <t>メイ</t>
    </rPh>
    <phoneticPr fontId="1"/>
  </si>
  <si>
    <t xml:space="preserve"> うち宅建士数</t>
    <rPh sb="3" eb="5">
      <t>タッケン</t>
    </rPh>
    <rPh sb="5" eb="6">
      <t>シ</t>
    </rPh>
    <rPh sb="6" eb="7">
      <t>スウ</t>
    </rPh>
    <phoneticPr fontId="1"/>
  </si>
  <si>
    <t>号</t>
    <rPh sb="0" eb="1">
      <t>ゴウ</t>
    </rPh>
    <phoneticPr fontId="1"/>
  </si>
  <si>
    <t>専任の宅建士</t>
    <rPh sb="0" eb="2">
      <t>センニン</t>
    </rPh>
    <rPh sb="3" eb="5">
      <t>タッケン</t>
    </rPh>
    <rPh sb="5" eb="6">
      <t>シ</t>
    </rPh>
    <phoneticPr fontId="1"/>
  </si>
  <si>
    <t>最終勤務先
電話</t>
    <rPh sb="0" eb="2">
      <t>サイシュウ</t>
    </rPh>
    <rPh sb="2" eb="5">
      <t>キンムサキ</t>
    </rPh>
    <rPh sb="6" eb="8">
      <t>デンワ</t>
    </rPh>
    <phoneticPr fontId="1"/>
  </si>
  <si>
    <t>入会理由</t>
    <rPh sb="0" eb="2">
      <t>ニュウカイ</t>
    </rPh>
    <rPh sb="2" eb="4">
      <t>リユウ</t>
    </rPh>
    <phoneticPr fontId="1"/>
  </si>
  <si>
    <t>売買仲介</t>
    <phoneticPr fontId="1"/>
  </si>
  <si>
    <t>不動産賃貸業（貸家業除）</t>
    <rPh sb="0" eb="3">
      <t>フドウサン</t>
    </rPh>
    <rPh sb="3" eb="6">
      <t>チンタイギョウ</t>
    </rPh>
    <rPh sb="7" eb="9">
      <t>カシヤ</t>
    </rPh>
    <rPh sb="9" eb="10">
      <t>ギョウ</t>
    </rPh>
    <rPh sb="10" eb="11">
      <t>ジョ</t>
    </rPh>
    <phoneticPr fontId="1"/>
  </si>
  <si>
    <t>駐車場業</t>
    <phoneticPr fontId="1"/>
  </si>
  <si>
    <t>不動産管理業</t>
    <phoneticPr fontId="1"/>
  </si>
  <si>
    <t>その他（</t>
    <rPh sb="2" eb="3">
      <t>タ</t>
    </rPh>
    <phoneticPr fontId="1"/>
  </si>
  <si>
    <t>）</t>
    <phoneticPr fontId="1"/>
  </si>
  <si>
    <t>不動産賃貸業（貸家業除）</t>
    <phoneticPr fontId="1"/>
  </si>
  <si>
    <t>農業</t>
    <rPh sb="0" eb="2">
      <t>ノウギョウ</t>
    </rPh>
    <phoneticPr fontId="1"/>
  </si>
  <si>
    <t>鉱業</t>
    <rPh sb="0" eb="2">
      <t>コウギョウ</t>
    </rPh>
    <phoneticPr fontId="1"/>
  </si>
  <si>
    <t>製造業</t>
    <rPh sb="0" eb="3">
      <t>セイゾウギョウ</t>
    </rPh>
    <phoneticPr fontId="1"/>
  </si>
  <si>
    <t>電気・ガス・熱供給・水道業</t>
    <rPh sb="0" eb="2">
      <t>デンキ</t>
    </rPh>
    <rPh sb="6" eb="7">
      <t>ネツ</t>
    </rPh>
    <rPh sb="7" eb="9">
      <t>キョウキュウ</t>
    </rPh>
    <rPh sb="10" eb="13">
      <t>スイドウギョウ</t>
    </rPh>
    <phoneticPr fontId="1"/>
  </si>
  <si>
    <t>運輸・通信業</t>
    <rPh sb="0" eb="2">
      <t>ウンユ</t>
    </rPh>
    <rPh sb="3" eb="6">
      <t>ツウシンギョウ</t>
    </rPh>
    <phoneticPr fontId="1"/>
  </si>
  <si>
    <t>卸売・小売業</t>
    <rPh sb="0" eb="2">
      <t>オロシウ</t>
    </rPh>
    <rPh sb="3" eb="6">
      <t>コウリギョウ</t>
    </rPh>
    <phoneticPr fontId="1"/>
  </si>
  <si>
    <t>飲食店</t>
    <rPh sb="0" eb="2">
      <t>インショク</t>
    </rPh>
    <rPh sb="2" eb="3">
      <t>テン</t>
    </rPh>
    <phoneticPr fontId="1"/>
  </si>
  <si>
    <t>金融保険業</t>
    <rPh sb="0" eb="2">
      <t>キンユウ</t>
    </rPh>
    <rPh sb="2" eb="5">
      <t>ホケンギョウ</t>
    </rPh>
    <phoneticPr fontId="1"/>
  </si>
  <si>
    <t>サービス業</t>
    <rPh sb="4" eb="5">
      <t>ギョウ</t>
    </rPh>
    <phoneticPr fontId="1"/>
  </si>
  <si>
    <t>サービス業</t>
    <phoneticPr fontId="1"/>
  </si>
  <si>
    <t>団体名１</t>
    <rPh sb="0" eb="2">
      <t>ダンタイ</t>
    </rPh>
    <rPh sb="2" eb="3">
      <t>メイ</t>
    </rPh>
    <phoneticPr fontId="1"/>
  </si>
  <si>
    <t>団体名２</t>
    <rPh sb="0" eb="2">
      <t>ダンタイ</t>
    </rPh>
    <rPh sb="2" eb="3">
      <t>メイ</t>
    </rPh>
    <phoneticPr fontId="1"/>
  </si>
  <si>
    <t>（</t>
    <phoneticPr fontId="1"/>
  </si>
  <si>
    <t>）</t>
    <phoneticPr fontId="1"/>
  </si>
  <si>
    <t>名</t>
    <rPh sb="0" eb="1">
      <t>メイ</t>
    </rPh>
    <phoneticPr fontId="1"/>
  </si>
  <si>
    <t>当会主催
開業セミナー受講</t>
    <rPh sb="0" eb="2">
      <t>トウカイ</t>
    </rPh>
    <rPh sb="2" eb="4">
      <t>シュサイ</t>
    </rPh>
    <rPh sb="5" eb="7">
      <t>カイギョウ</t>
    </rPh>
    <rPh sb="11" eb="13">
      <t>ジュコウ</t>
    </rPh>
    <phoneticPr fontId="1"/>
  </si>
  <si>
    <t>入会者情報</t>
    <rPh sb="0" eb="3">
      <t>ニュウカイシャ</t>
    </rPh>
    <rPh sb="3" eb="5">
      <t>ジョウホウ</t>
    </rPh>
    <phoneticPr fontId="1"/>
  </si>
  <si>
    <t>個人情報の取扱いについて</t>
    <rPh sb="0" eb="2">
      <t>コジン</t>
    </rPh>
    <rPh sb="2" eb="4">
      <t>ジョウホウ</t>
    </rPh>
    <rPh sb="5" eb="7">
      <t>トリアツカ</t>
    </rPh>
    <phoneticPr fontId="1"/>
  </si>
  <si>
    <t>個人情報の管理者および連絡先について
・ 管理者：公益社団法人全国宅地建物取引業協会連合会　事務局長
・ 住　所：東京都千代田区岩本町２－６－３
・ 連絡先：TEL：03-5821-8112</t>
    <rPh sb="0" eb="2">
      <t>コジン</t>
    </rPh>
    <rPh sb="2" eb="4">
      <t>ジョウホウ</t>
    </rPh>
    <rPh sb="5" eb="8">
      <t>カンリシャ</t>
    </rPh>
    <rPh sb="11" eb="14">
      <t>レンラクサキ</t>
    </rPh>
    <rPh sb="21" eb="24">
      <t>カンリシャ</t>
    </rPh>
    <rPh sb="25" eb="27">
      <t>コウエキ</t>
    </rPh>
    <rPh sb="27" eb="29">
      <t>シャダン</t>
    </rPh>
    <rPh sb="29" eb="31">
      <t>ホウジン</t>
    </rPh>
    <rPh sb="31" eb="33">
      <t>ゼンコク</t>
    </rPh>
    <rPh sb="33" eb="35">
      <t>タクチ</t>
    </rPh>
    <rPh sb="35" eb="37">
      <t>タテモノ</t>
    </rPh>
    <rPh sb="37" eb="40">
      <t>トリヒキギョウ</t>
    </rPh>
    <rPh sb="40" eb="42">
      <t>キョウカイ</t>
    </rPh>
    <rPh sb="42" eb="45">
      <t>レンゴウカイ</t>
    </rPh>
    <rPh sb="46" eb="48">
      <t>ジム</t>
    </rPh>
    <rPh sb="48" eb="50">
      <t>キョクチョウ</t>
    </rPh>
    <rPh sb="53" eb="54">
      <t>ジュウ</t>
    </rPh>
    <rPh sb="55" eb="56">
      <t>ショ</t>
    </rPh>
    <rPh sb="57" eb="60">
      <t>トウキョウト</t>
    </rPh>
    <rPh sb="60" eb="64">
      <t>チヨダク</t>
    </rPh>
    <rPh sb="64" eb="67">
      <t>イワモトチョウ</t>
    </rPh>
    <rPh sb="75" eb="78">
      <t>レンラクサキ</t>
    </rPh>
    <phoneticPr fontId="1"/>
  </si>
  <si>
    <t>1.</t>
    <phoneticPr fontId="1"/>
  </si>
  <si>
    <t>2.</t>
    <phoneticPr fontId="1"/>
  </si>
  <si>
    <t>利用目的について
① 契約の履行（サービスの提供等）
② 受講者からのお問合せ、またはご依頼等への対応
③ アンケート等の収集
④ 業務上の連絡
⑤ その他、受講者に事前にお知らせし、ご同意いただいた目的</t>
    <rPh sb="0" eb="2">
      <t>リヨウ</t>
    </rPh>
    <rPh sb="2" eb="4">
      <t>モクテキ</t>
    </rPh>
    <rPh sb="11" eb="13">
      <t>ケイヤク</t>
    </rPh>
    <rPh sb="14" eb="16">
      <t>リコウ</t>
    </rPh>
    <rPh sb="22" eb="24">
      <t>テイキョウ</t>
    </rPh>
    <rPh sb="24" eb="25">
      <t>トウ</t>
    </rPh>
    <rPh sb="29" eb="32">
      <t>ジュコウシャ</t>
    </rPh>
    <rPh sb="36" eb="38">
      <t>トイアワ</t>
    </rPh>
    <rPh sb="44" eb="46">
      <t>イライ</t>
    </rPh>
    <rPh sb="46" eb="47">
      <t>トウ</t>
    </rPh>
    <rPh sb="49" eb="51">
      <t>タイオウ</t>
    </rPh>
    <rPh sb="59" eb="60">
      <t>トウ</t>
    </rPh>
    <rPh sb="61" eb="63">
      <t>シュウシュウ</t>
    </rPh>
    <rPh sb="66" eb="69">
      <t>ギョウムジョウ</t>
    </rPh>
    <rPh sb="70" eb="72">
      <t>レンラク</t>
    </rPh>
    <rPh sb="77" eb="78">
      <t>タ</t>
    </rPh>
    <rPh sb="79" eb="82">
      <t>ジュコウシャ</t>
    </rPh>
    <rPh sb="83" eb="85">
      <t>ジゼン</t>
    </rPh>
    <rPh sb="87" eb="88">
      <t>シ</t>
    </rPh>
    <rPh sb="93" eb="95">
      <t>ドウイ</t>
    </rPh>
    <rPh sb="100" eb="102">
      <t>モクテキ</t>
    </rPh>
    <phoneticPr fontId="1"/>
  </si>
  <si>
    <t>3.</t>
    <phoneticPr fontId="1"/>
  </si>
  <si>
    <t>第三者への提供について
次の示す内容で第三者に提供することがあります。
提供目的：上記2.利用目的を実施するため及び法令の定める事務の遂行のため
提供する個人情報の項目：氏名、性別、生年月日、住所、電話番号、電子メールアドレス、勤務先名、勤務先住所、勤務先電話番号、勤務先ＦＡＸ番号。
提供の手段又は方法：直接手渡し、郵送、ファクシミリ、電磁的記録媒体、電子メール。
提供先：法令の定める事務の遂行等のため国の機関若しくは地方公共団体又はその委託を受けた者。</t>
    <rPh sb="0" eb="3">
      <t>ダイサンシャ</t>
    </rPh>
    <rPh sb="5" eb="7">
      <t>テイキョウ</t>
    </rPh>
    <rPh sb="12" eb="13">
      <t>ツギ</t>
    </rPh>
    <rPh sb="14" eb="15">
      <t>シメ</t>
    </rPh>
    <rPh sb="16" eb="18">
      <t>ナイヨウ</t>
    </rPh>
    <rPh sb="19" eb="22">
      <t>ダイサンシャ</t>
    </rPh>
    <rPh sb="23" eb="25">
      <t>テイキョウ</t>
    </rPh>
    <rPh sb="36" eb="38">
      <t>テイキョウ</t>
    </rPh>
    <rPh sb="38" eb="40">
      <t>モクテキ</t>
    </rPh>
    <rPh sb="41" eb="43">
      <t>ジョウキ</t>
    </rPh>
    <rPh sb="45" eb="47">
      <t>リヨウ</t>
    </rPh>
    <rPh sb="47" eb="49">
      <t>モクテキ</t>
    </rPh>
    <rPh sb="50" eb="52">
      <t>ジッシ</t>
    </rPh>
    <rPh sb="56" eb="57">
      <t>オヨ</t>
    </rPh>
    <rPh sb="58" eb="60">
      <t>ホウレイ</t>
    </rPh>
    <rPh sb="61" eb="62">
      <t>サダ</t>
    </rPh>
    <rPh sb="64" eb="66">
      <t>ジム</t>
    </rPh>
    <rPh sb="67" eb="69">
      <t>スイコウ</t>
    </rPh>
    <rPh sb="73" eb="75">
      <t>テイキョウ</t>
    </rPh>
    <rPh sb="77" eb="79">
      <t>コジン</t>
    </rPh>
    <rPh sb="79" eb="81">
      <t>ジョウホウ</t>
    </rPh>
    <rPh sb="82" eb="84">
      <t>コウモク</t>
    </rPh>
    <rPh sb="85" eb="87">
      <t>シメイ</t>
    </rPh>
    <rPh sb="88" eb="90">
      <t>セイベツ</t>
    </rPh>
    <rPh sb="91" eb="93">
      <t>セイネン</t>
    </rPh>
    <rPh sb="93" eb="95">
      <t>ガッピ</t>
    </rPh>
    <rPh sb="96" eb="98">
      <t>ジュウショ</t>
    </rPh>
    <rPh sb="99" eb="101">
      <t>デンワ</t>
    </rPh>
    <rPh sb="101" eb="103">
      <t>バンゴウ</t>
    </rPh>
    <rPh sb="104" eb="106">
      <t>デンシ</t>
    </rPh>
    <rPh sb="114" eb="117">
      <t>キンムサキ</t>
    </rPh>
    <rPh sb="117" eb="118">
      <t>メイ</t>
    </rPh>
    <rPh sb="119" eb="122">
      <t>キンムサキ</t>
    </rPh>
    <rPh sb="122" eb="124">
      <t>ジュウショ</t>
    </rPh>
    <rPh sb="125" eb="128">
      <t>キンムサキ</t>
    </rPh>
    <rPh sb="128" eb="130">
      <t>デンワ</t>
    </rPh>
    <rPh sb="130" eb="132">
      <t>バンゴウ</t>
    </rPh>
    <rPh sb="133" eb="136">
      <t>キンムサキ</t>
    </rPh>
    <rPh sb="139" eb="141">
      <t>バンゴウ</t>
    </rPh>
    <rPh sb="143" eb="145">
      <t>テイキョウ</t>
    </rPh>
    <rPh sb="146" eb="148">
      <t>シュダン</t>
    </rPh>
    <rPh sb="148" eb="149">
      <t>マタ</t>
    </rPh>
    <rPh sb="150" eb="152">
      <t>ホウホウ</t>
    </rPh>
    <rPh sb="153" eb="155">
      <t>チョクセツ</t>
    </rPh>
    <rPh sb="155" eb="157">
      <t>テワタ</t>
    </rPh>
    <rPh sb="159" eb="161">
      <t>ユウソウ</t>
    </rPh>
    <rPh sb="169" eb="172">
      <t>デンジテキ</t>
    </rPh>
    <rPh sb="172" eb="174">
      <t>キロク</t>
    </rPh>
    <rPh sb="174" eb="176">
      <t>バイタイ</t>
    </rPh>
    <rPh sb="177" eb="179">
      <t>デンシ</t>
    </rPh>
    <rPh sb="184" eb="186">
      <t>テイキョウ</t>
    </rPh>
    <rPh sb="186" eb="187">
      <t>サキ</t>
    </rPh>
    <rPh sb="188" eb="190">
      <t>ホウレイ</t>
    </rPh>
    <rPh sb="191" eb="192">
      <t>サダ</t>
    </rPh>
    <rPh sb="194" eb="196">
      <t>ジム</t>
    </rPh>
    <rPh sb="197" eb="199">
      <t>スイコウ</t>
    </rPh>
    <rPh sb="199" eb="200">
      <t>トウ</t>
    </rPh>
    <rPh sb="203" eb="204">
      <t>クニ</t>
    </rPh>
    <rPh sb="205" eb="207">
      <t>キカン</t>
    </rPh>
    <rPh sb="207" eb="208">
      <t>モ</t>
    </rPh>
    <rPh sb="211" eb="213">
      <t>チホウ</t>
    </rPh>
    <rPh sb="213" eb="215">
      <t>コウキョウ</t>
    </rPh>
    <rPh sb="215" eb="217">
      <t>ダンタイ</t>
    </rPh>
    <rPh sb="217" eb="218">
      <t>マタ</t>
    </rPh>
    <rPh sb="221" eb="223">
      <t>イタク</t>
    </rPh>
    <rPh sb="224" eb="225">
      <t>ウ</t>
    </rPh>
    <rPh sb="227" eb="228">
      <t>モノ</t>
    </rPh>
    <phoneticPr fontId="1"/>
  </si>
  <si>
    <t>4.</t>
    <phoneticPr fontId="1"/>
  </si>
  <si>
    <t>個人情報の委託について
利用目的の達成に必要な範囲内において、本会は下記の業務委託を行うとともに、その他の業務の一部についても第三者に委託を行うことがありますが、委託に際しては、個人情報の取扱いについて秘密保持に関する契約を締結し、受講者の個人情報の安全管理が図られるよう、委託先に対する必要かつ適切な監督を行います。</t>
    <rPh sb="0" eb="2">
      <t>コジン</t>
    </rPh>
    <rPh sb="2" eb="4">
      <t>ジョウホウ</t>
    </rPh>
    <rPh sb="5" eb="7">
      <t>イタク</t>
    </rPh>
    <rPh sb="12" eb="14">
      <t>リヨウ</t>
    </rPh>
    <rPh sb="14" eb="16">
      <t>モクテキ</t>
    </rPh>
    <rPh sb="17" eb="19">
      <t>タッセイ</t>
    </rPh>
    <rPh sb="20" eb="22">
      <t>ヒツヨウ</t>
    </rPh>
    <rPh sb="23" eb="26">
      <t>ハンイナイ</t>
    </rPh>
    <rPh sb="31" eb="33">
      <t>ホンカイ</t>
    </rPh>
    <rPh sb="34" eb="36">
      <t>カキ</t>
    </rPh>
    <rPh sb="37" eb="39">
      <t>ギョウム</t>
    </rPh>
    <rPh sb="39" eb="41">
      <t>イタク</t>
    </rPh>
    <rPh sb="42" eb="43">
      <t>オコナ</t>
    </rPh>
    <rPh sb="51" eb="52">
      <t>タ</t>
    </rPh>
    <rPh sb="53" eb="55">
      <t>ギョウム</t>
    </rPh>
    <rPh sb="56" eb="58">
      <t>イチブ</t>
    </rPh>
    <rPh sb="63" eb="66">
      <t>ダイサンシャ</t>
    </rPh>
    <rPh sb="67" eb="69">
      <t>イタク</t>
    </rPh>
    <rPh sb="70" eb="71">
      <t>オコナ</t>
    </rPh>
    <rPh sb="81" eb="83">
      <t>イタク</t>
    </rPh>
    <rPh sb="84" eb="85">
      <t>サイ</t>
    </rPh>
    <rPh sb="89" eb="91">
      <t>コジン</t>
    </rPh>
    <rPh sb="91" eb="93">
      <t>ジョウホウ</t>
    </rPh>
    <rPh sb="94" eb="96">
      <t>トリアツカ</t>
    </rPh>
    <rPh sb="101" eb="103">
      <t>ヒミツ</t>
    </rPh>
    <rPh sb="103" eb="105">
      <t>ホジ</t>
    </rPh>
    <rPh sb="106" eb="107">
      <t>カン</t>
    </rPh>
    <rPh sb="109" eb="111">
      <t>ケイヤク</t>
    </rPh>
    <rPh sb="112" eb="114">
      <t>テイケツ</t>
    </rPh>
    <rPh sb="116" eb="119">
      <t>ジュコウシャ</t>
    </rPh>
    <rPh sb="120" eb="122">
      <t>コジン</t>
    </rPh>
    <rPh sb="122" eb="124">
      <t>ジョウホウ</t>
    </rPh>
    <rPh sb="125" eb="127">
      <t>アンゼン</t>
    </rPh>
    <rPh sb="127" eb="129">
      <t>カンリ</t>
    </rPh>
    <rPh sb="130" eb="131">
      <t>ハカ</t>
    </rPh>
    <rPh sb="137" eb="140">
      <t>イタクサキ</t>
    </rPh>
    <rPh sb="141" eb="142">
      <t>タイ</t>
    </rPh>
    <rPh sb="144" eb="146">
      <t>ヒツヨウ</t>
    </rPh>
    <rPh sb="148" eb="150">
      <t>テキセツ</t>
    </rPh>
    <rPh sb="151" eb="153">
      <t>カントク</t>
    </rPh>
    <rPh sb="154" eb="155">
      <t>オコナ</t>
    </rPh>
    <phoneticPr fontId="1"/>
  </si>
  <si>
    <t>①</t>
    <phoneticPr fontId="1"/>
  </si>
  <si>
    <t>当講座の受付業務については、全宅連傘下の都道府県宅地建物取引業協会、及び株式会社日建学院に委託をしております。</t>
    <rPh sb="0" eb="1">
      <t>トウ</t>
    </rPh>
    <rPh sb="1" eb="3">
      <t>コウザ</t>
    </rPh>
    <rPh sb="4" eb="6">
      <t>ウケツケ</t>
    </rPh>
    <rPh sb="6" eb="8">
      <t>ギョウム</t>
    </rPh>
    <rPh sb="14" eb="15">
      <t>ゼン</t>
    </rPh>
    <rPh sb="15" eb="16">
      <t>タク</t>
    </rPh>
    <rPh sb="16" eb="17">
      <t>レン</t>
    </rPh>
    <rPh sb="17" eb="19">
      <t>サンカ</t>
    </rPh>
    <rPh sb="20" eb="24">
      <t>トドウフケン</t>
    </rPh>
    <rPh sb="24" eb="26">
      <t>タクチ</t>
    </rPh>
    <rPh sb="26" eb="28">
      <t>タテモノ</t>
    </rPh>
    <rPh sb="28" eb="31">
      <t>トリヒキギョウ</t>
    </rPh>
    <rPh sb="31" eb="33">
      <t>キョウカイ</t>
    </rPh>
    <rPh sb="34" eb="35">
      <t>オヨ</t>
    </rPh>
    <rPh sb="36" eb="40">
      <t>カブシキガイシャ</t>
    </rPh>
    <rPh sb="40" eb="42">
      <t>ニッケン</t>
    </rPh>
    <rPh sb="42" eb="44">
      <t>ガクイン</t>
    </rPh>
    <rPh sb="45" eb="47">
      <t>イタク</t>
    </rPh>
    <phoneticPr fontId="1"/>
  </si>
  <si>
    <t>②</t>
    <phoneticPr fontId="1"/>
  </si>
  <si>
    <t>教材の発送、修了試験実施に係る事務・採点・認定証・資格登録証の発行、受講者の管理については、株式会社日建学院に業務委託しておりますので、教材の発送、受講票の発送、試験結果・認定証の送付、資格登録証の送付は、株式会社日建学院より行われます。</t>
    <rPh sb="0" eb="2">
      <t>キョウザイ</t>
    </rPh>
    <rPh sb="3" eb="5">
      <t>ハッソウ</t>
    </rPh>
    <rPh sb="6" eb="8">
      <t>シュウリョウ</t>
    </rPh>
    <rPh sb="8" eb="10">
      <t>シケン</t>
    </rPh>
    <rPh sb="10" eb="12">
      <t>ジッシ</t>
    </rPh>
    <rPh sb="13" eb="14">
      <t>カカワ</t>
    </rPh>
    <rPh sb="15" eb="17">
      <t>ジム</t>
    </rPh>
    <rPh sb="18" eb="20">
      <t>サイテン</t>
    </rPh>
    <rPh sb="21" eb="24">
      <t>ニンテイショウ</t>
    </rPh>
    <rPh sb="25" eb="27">
      <t>シカク</t>
    </rPh>
    <rPh sb="27" eb="29">
      <t>トウロク</t>
    </rPh>
    <rPh sb="29" eb="30">
      <t>ショウ</t>
    </rPh>
    <rPh sb="31" eb="33">
      <t>ハッコウ</t>
    </rPh>
    <rPh sb="34" eb="37">
      <t>ジュコウシャ</t>
    </rPh>
    <rPh sb="38" eb="40">
      <t>カンリ</t>
    </rPh>
    <rPh sb="46" eb="50">
      <t>カブシキガイシャ</t>
    </rPh>
    <rPh sb="50" eb="52">
      <t>ニッケン</t>
    </rPh>
    <rPh sb="52" eb="54">
      <t>ガクイン</t>
    </rPh>
    <rPh sb="55" eb="57">
      <t>ギョウム</t>
    </rPh>
    <rPh sb="57" eb="59">
      <t>イタク</t>
    </rPh>
    <rPh sb="68" eb="70">
      <t>キョウザイ</t>
    </rPh>
    <rPh sb="71" eb="73">
      <t>ハッソウ</t>
    </rPh>
    <rPh sb="74" eb="76">
      <t>ジュコウ</t>
    </rPh>
    <rPh sb="76" eb="77">
      <t>ヒョウ</t>
    </rPh>
    <rPh sb="78" eb="80">
      <t>ハッソウ</t>
    </rPh>
    <rPh sb="81" eb="83">
      <t>シケン</t>
    </rPh>
    <rPh sb="83" eb="85">
      <t>ケッカ</t>
    </rPh>
    <rPh sb="86" eb="89">
      <t>ニンテイショウ</t>
    </rPh>
    <rPh sb="90" eb="92">
      <t>ソウフ</t>
    </rPh>
    <rPh sb="93" eb="95">
      <t>シカク</t>
    </rPh>
    <rPh sb="95" eb="97">
      <t>トウロク</t>
    </rPh>
    <rPh sb="97" eb="98">
      <t>ショウ</t>
    </rPh>
    <rPh sb="99" eb="101">
      <t>ソウフ</t>
    </rPh>
    <rPh sb="103" eb="107">
      <t>カブシキガイシャ</t>
    </rPh>
    <rPh sb="107" eb="109">
      <t>ニッケン</t>
    </rPh>
    <rPh sb="109" eb="111">
      <t>ガクイン</t>
    </rPh>
    <rPh sb="113" eb="114">
      <t>オコナ</t>
    </rPh>
    <phoneticPr fontId="1"/>
  </si>
  <si>
    <t>5.</t>
    <phoneticPr fontId="1"/>
  </si>
  <si>
    <t>個人情報の管理方法
お預かりした個人情報への不正アクセス、紛失、改ざん及び漏えい等を予防するため、合理的な安全対策をたてるとともに、必要な防止措置を講じます。</t>
    <rPh sb="0" eb="2">
      <t>コジン</t>
    </rPh>
    <rPh sb="2" eb="4">
      <t>ジョウホウ</t>
    </rPh>
    <rPh sb="5" eb="7">
      <t>カンリ</t>
    </rPh>
    <rPh sb="7" eb="9">
      <t>ホウホウ</t>
    </rPh>
    <rPh sb="11" eb="12">
      <t>アズ</t>
    </rPh>
    <rPh sb="16" eb="18">
      <t>コジン</t>
    </rPh>
    <rPh sb="18" eb="20">
      <t>ジョウホウ</t>
    </rPh>
    <rPh sb="22" eb="24">
      <t>フセイ</t>
    </rPh>
    <rPh sb="29" eb="31">
      <t>フンシツ</t>
    </rPh>
    <rPh sb="32" eb="33">
      <t>カイ</t>
    </rPh>
    <rPh sb="35" eb="36">
      <t>オヨ</t>
    </rPh>
    <rPh sb="37" eb="38">
      <t>ロウ</t>
    </rPh>
    <rPh sb="40" eb="41">
      <t>トウ</t>
    </rPh>
    <rPh sb="42" eb="44">
      <t>ヨボウ</t>
    </rPh>
    <rPh sb="49" eb="52">
      <t>ゴウリテキ</t>
    </rPh>
    <rPh sb="53" eb="55">
      <t>アンゼン</t>
    </rPh>
    <rPh sb="55" eb="57">
      <t>タイサク</t>
    </rPh>
    <rPh sb="66" eb="68">
      <t>ヒツヨウ</t>
    </rPh>
    <rPh sb="69" eb="71">
      <t>ボウシ</t>
    </rPh>
    <rPh sb="71" eb="73">
      <t>ソチ</t>
    </rPh>
    <rPh sb="74" eb="75">
      <t>コウ</t>
    </rPh>
    <phoneticPr fontId="1"/>
  </si>
  <si>
    <t>6.</t>
    <phoneticPr fontId="1"/>
  </si>
  <si>
    <t>個人情報を提供していただくことの任意性及び当該情報を提供していただけなかった場合に生じる結果
個人情報を提供していただくことは任意です。ただし、提供していただけなかった場合は、上記利用目的が達成できない場合がありますので、ご了承ください。</t>
    <rPh sb="0" eb="2">
      <t>コジン</t>
    </rPh>
    <rPh sb="2" eb="4">
      <t>ジョウホウ</t>
    </rPh>
    <rPh sb="5" eb="7">
      <t>テイキョウ</t>
    </rPh>
    <rPh sb="16" eb="19">
      <t>ニンイセイ</t>
    </rPh>
    <rPh sb="19" eb="20">
      <t>オヨ</t>
    </rPh>
    <rPh sb="21" eb="23">
      <t>トウガイ</t>
    </rPh>
    <rPh sb="23" eb="25">
      <t>ジョウホウ</t>
    </rPh>
    <rPh sb="26" eb="28">
      <t>テイキョウ</t>
    </rPh>
    <rPh sb="38" eb="40">
      <t>バアイ</t>
    </rPh>
    <rPh sb="41" eb="42">
      <t>ショウ</t>
    </rPh>
    <rPh sb="44" eb="46">
      <t>ケッカ</t>
    </rPh>
    <rPh sb="47" eb="49">
      <t>コジン</t>
    </rPh>
    <rPh sb="49" eb="51">
      <t>ジョウホウ</t>
    </rPh>
    <rPh sb="52" eb="54">
      <t>テイキョウ</t>
    </rPh>
    <rPh sb="63" eb="65">
      <t>ニンイ</t>
    </rPh>
    <rPh sb="72" eb="74">
      <t>テイキョウ</t>
    </rPh>
    <rPh sb="84" eb="86">
      <t>バアイ</t>
    </rPh>
    <rPh sb="88" eb="90">
      <t>ジョウキ</t>
    </rPh>
    <rPh sb="90" eb="92">
      <t>リヨウ</t>
    </rPh>
    <rPh sb="92" eb="94">
      <t>モクテキ</t>
    </rPh>
    <rPh sb="95" eb="97">
      <t>タッセイ</t>
    </rPh>
    <rPh sb="101" eb="103">
      <t>バアイ</t>
    </rPh>
    <rPh sb="112" eb="114">
      <t>リョウショウ</t>
    </rPh>
    <phoneticPr fontId="1"/>
  </si>
  <si>
    <t>7.</t>
    <phoneticPr fontId="1"/>
  </si>
  <si>
    <t xml:space="preserve">個人情報の開示・訂正・利用停止等について
</t>
    <rPh sb="0" eb="2">
      <t>コジン</t>
    </rPh>
    <rPh sb="2" eb="4">
      <t>ジョウホウ</t>
    </rPh>
    <rPh sb="5" eb="7">
      <t>カイジ</t>
    </rPh>
    <rPh sb="8" eb="10">
      <t>テイセイ</t>
    </rPh>
    <rPh sb="11" eb="13">
      <t>リヨウ</t>
    </rPh>
    <rPh sb="13" eb="15">
      <t>テイシ</t>
    </rPh>
    <rPh sb="15" eb="16">
      <t>トウ</t>
    </rPh>
    <phoneticPr fontId="1"/>
  </si>
  <si>
    <t>③</t>
    <phoneticPr fontId="1"/>
  </si>
  <si>
    <t>個人情報に関し、ご本人様から開示を求められたときには、法令に基づきその求めに応じます。なお、開示をする際には、所定の手数料を申し受けます。</t>
    <rPh sb="0" eb="2">
      <t>コジン</t>
    </rPh>
    <rPh sb="2" eb="4">
      <t>ジョウホウ</t>
    </rPh>
    <rPh sb="5" eb="6">
      <t>カン</t>
    </rPh>
    <rPh sb="9" eb="12">
      <t>ホンニンサマ</t>
    </rPh>
    <rPh sb="14" eb="16">
      <t>カイジ</t>
    </rPh>
    <rPh sb="17" eb="18">
      <t>モト</t>
    </rPh>
    <rPh sb="27" eb="29">
      <t>ホウレイ</t>
    </rPh>
    <rPh sb="30" eb="31">
      <t>モト</t>
    </rPh>
    <rPh sb="35" eb="36">
      <t>モト</t>
    </rPh>
    <rPh sb="38" eb="39">
      <t>オウ</t>
    </rPh>
    <rPh sb="46" eb="48">
      <t>カイジ</t>
    </rPh>
    <rPh sb="51" eb="52">
      <t>サイ</t>
    </rPh>
    <rPh sb="55" eb="57">
      <t>ショテイ</t>
    </rPh>
    <rPh sb="58" eb="61">
      <t>テスウリョウ</t>
    </rPh>
    <rPh sb="62" eb="63">
      <t>モウ</t>
    </rPh>
    <rPh sb="64" eb="65">
      <t>ウ</t>
    </rPh>
    <phoneticPr fontId="1"/>
  </si>
  <si>
    <t>個人情報の内容に事実と反する記載があり、その内容の訂正、追加または削除（以下この条において、「訂正等」という）を求められた場合には、その目的の達成に必要な範囲内において、必要な調査を行い、その結果に基づき、当該個人情報の内容の訂正等を行います。</t>
    <rPh sb="0" eb="2">
      <t>コジン</t>
    </rPh>
    <rPh sb="2" eb="4">
      <t>ジョウホウ</t>
    </rPh>
    <rPh sb="5" eb="7">
      <t>ナイヨウ</t>
    </rPh>
    <rPh sb="8" eb="10">
      <t>ジジツ</t>
    </rPh>
    <rPh sb="11" eb="12">
      <t>ハン</t>
    </rPh>
    <rPh sb="14" eb="16">
      <t>キサイ</t>
    </rPh>
    <rPh sb="22" eb="24">
      <t>ナイヨウ</t>
    </rPh>
    <rPh sb="25" eb="27">
      <t>テイセイ</t>
    </rPh>
    <rPh sb="28" eb="30">
      <t>ツイカ</t>
    </rPh>
    <rPh sb="33" eb="35">
      <t>サクジョ</t>
    </rPh>
    <rPh sb="36" eb="38">
      <t>イカ</t>
    </rPh>
    <rPh sb="40" eb="41">
      <t>ジョウ</t>
    </rPh>
    <rPh sb="47" eb="49">
      <t>テイセイ</t>
    </rPh>
    <rPh sb="49" eb="50">
      <t>トウ</t>
    </rPh>
    <rPh sb="56" eb="57">
      <t>モト</t>
    </rPh>
    <rPh sb="61" eb="63">
      <t>バアイ</t>
    </rPh>
    <rPh sb="68" eb="70">
      <t>モクテキ</t>
    </rPh>
    <rPh sb="71" eb="73">
      <t>タッセイ</t>
    </rPh>
    <rPh sb="74" eb="76">
      <t>ヒツヨウ</t>
    </rPh>
    <rPh sb="77" eb="80">
      <t>ハンイナイ</t>
    </rPh>
    <rPh sb="85" eb="87">
      <t>ヒツヨウ</t>
    </rPh>
    <rPh sb="88" eb="90">
      <t>チョウサ</t>
    </rPh>
    <rPh sb="91" eb="92">
      <t>オコナ</t>
    </rPh>
    <rPh sb="96" eb="98">
      <t>ケッカ</t>
    </rPh>
    <rPh sb="99" eb="100">
      <t>モト</t>
    </rPh>
    <rPh sb="103" eb="105">
      <t>トウガイ</t>
    </rPh>
    <rPh sb="105" eb="107">
      <t>コジン</t>
    </rPh>
    <rPh sb="107" eb="109">
      <t>ジョウホウ</t>
    </rPh>
    <rPh sb="110" eb="112">
      <t>ナイヨウ</t>
    </rPh>
    <rPh sb="113" eb="115">
      <t>テイセイ</t>
    </rPh>
    <rPh sb="115" eb="116">
      <t>トウ</t>
    </rPh>
    <rPh sb="117" eb="118">
      <t>オコナ</t>
    </rPh>
    <phoneticPr fontId="1"/>
  </si>
  <si>
    <t>個人情報に関し、開示、訂正、利用停止等のご要望については、上記1.の連絡先にご連絡下さい。請求者がご本人であることを確認の上、必要な手続きについてご案内いたします。
なお、個人情報に関するその他のお問合せについても上記1.の連絡先をご利用下さい。</t>
    <rPh sb="0" eb="2">
      <t>コジン</t>
    </rPh>
    <rPh sb="2" eb="4">
      <t>ジョウホウ</t>
    </rPh>
    <rPh sb="5" eb="6">
      <t>カン</t>
    </rPh>
    <rPh sb="8" eb="10">
      <t>カイジ</t>
    </rPh>
    <rPh sb="11" eb="13">
      <t>テイセイ</t>
    </rPh>
    <rPh sb="14" eb="16">
      <t>リヨウ</t>
    </rPh>
    <rPh sb="16" eb="18">
      <t>テイシ</t>
    </rPh>
    <rPh sb="18" eb="19">
      <t>トウ</t>
    </rPh>
    <rPh sb="21" eb="23">
      <t>ヨウボウ</t>
    </rPh>
    <rPh sb="29" eb="31">
      <t>ジョウキ</t>
    </rPh>
    <rPh sb="34" eb="37">
      <t>レンラクサキ</t>
    </rPh>
    <rPh sb="39" eb="42">
      <t>レンラククダ</t>
    </rPh>
    <rPh sb="45" eb="48">
      <t>セイキュウシャ</t>
    </rPh>
    <rPh sb="50" eb="52">
      <t>ホンニン</t>
    </rPh>
    <rPh sb="58" eb="60">
      <t>カクニン</t>
    </rPh>
    <rPh sb="61" eb="62">
      <t>ウエ</t>
    </rPh>
    <rPh sb="63" eb="65">
      <t>ヒツヨウ</t>
    </rPh>
    <rPh sb="66" eb="68">
      <t>テツヅ</t>
    </rPh>
    <rPh sb="74" eb="76">
      <t>アンナイ</t>
    </rPh>
    <rPh sb="86" eb="88">
      <t>コジン</t>
    </rPh>
    <rPh sb="88" eb="90">
      <t>ジョウホウ</t>
    </rPh>
    <rPh sb="91" eb="92">
      <t>カン</t>
    </rPh>
    <rPh sb="96" eb="97">
      <t>タ</t>
    </rPh>
    <rPh sb="99" eb="101">
      <t>トイアワ</t>
    </rPh>
    <rPh sb="107" eb="109">
      <t>ジョウキ</t>
    </rPh>
    <rPh sb="112" eb="115">
      <t>レンラクサキ</t>
    </rPh>
    <rPh sb="117" eb="119">
      <t>リヨウ</t>
    </rPh>
    <rPh sb="119" eb="120">
      <t>クダ</t>
    </rPh>
    <phoneticPr fontId="1"/>
  </si>
  <si>
    <t>第　　　　号</t>
    <rPh sb="0" eb="1">
      <t>ダイ</t>
    </rPh>
    <rPh sb="5" eb="6">
      <t>ゴウ</t>
    </rPh>
    <phoneticPr fontId="1"/>
  </si>
  <si>
    <t>フリガナ
所在地</t>
    <rPh sb="5" eb="8">
      <t>ショザイチ</t>
    </rPh>
    <phoneticPr fontId="1"/>
  </si>
  <si>
    <t>メールアドレス</t>
    <phoneticPr fontId="1"/>
  </si>
  <si>
    <t>従たる事業所の責任者</t>
    <rPh sb="0" eb="1">
      <t>ジュウ</t>
    </rPh>
    <rPh sb="3" eb="6">
      <t>ジギョウショ</t>
    </rPh>
    <rPh sb="7" eb="10">
      <t>セキニンシャ</t>
    </rPh>
    <phoneticPr fontId="1"/>
  </si>
  <si>
    <t>資本</t>
    <rPh sb="0" eb="2">
      <t>シホン</t>
    </rPh>
    <phoneticPr fontId="1"/>
  </si>
  <si>
    <t>資本金</t>
    <rPh sb="0" eb="3">
      <t>シホンキン</t>
    </rPh>
    <phoneticPr fontId="1"/>
  </si>
  <si>
    <t>発行株数</t>
    <rPh sb="0" eb="2">
      <t>ハッコウ</t>
    </rPh>
    <rPh sb="2" eb="4">
      <t>カブスウ</t>
    </rPh>
    <phoneticPr fontId="1"/>
  </si>
  <si>
    <t>）万円</t>
    <rPh sb="1" eb="3">
      <t>マンエン</t>
    </rPh>
    <phoneticPr fontId="1"/>
  </si>
  <si>
    <t>）株</t>
    <rPh sb="1" eb="2">
      <t>カブ</t>
    </rPh>
    <phoneticPr fontId="1"/>
  </si>
  <si>
    <t>従たる事業所</t>
    <rPh sb="0" eb="1">
      <t>ジュウ</t>
    </rPh>
    <rPh sb="3" eb="6">
      <t>ジギョウショ</t>
    </rPh>
    <phoneticPr fontId="1" alignment="center"/>
  </si>
  <si>
    <t>主たる事業所</t>
    <rPh sb="0" eb="1">
      <t>シュ</t>
    </rPh>
    <rPh sb="3" eb="6">
      <t>ジギョウショ</t>
    </rPh>
    <phoneticPr fontId="1" alignment="center"/>
  </si>
  <si>
    <t>・</t>
    <phoneticPr fontId="1" alignment="center"/>
  </si>
  <si>
    <t>貴協会の定款・諸規定、支部の規定を遵守するとともに貴協会が団体加盟する各団体の諸規則を遵守しその指導に従います。</t>
    <rPh sb="17" eb="19">
      <t>ジュンシュ</t>
    </rPh>
    <phoneticPr fontId="1"/>
  </si>
  <si>
    <t>主たる・</t>
    <rPh sb="0" eb="1">
      <t>シュ</t>
    </rPh>
    <phoneticPr fontId="1"/>
  </si>
  <si>
    <t>従たる）事業所</t>
    <rPh sb="0" eb="1">
      <t>ジュウ</t>
    </rPh>
    <rPh sb="4" eb="7">
      <t>ジギョウショ</t>
    </rPh>
    <phoneticPr fontId="1"/>
  </si>
  <si>
    <t>（行政書類の受付日）</t>
    <rPh sb="1" eb="3">
      <t>ギョウセイ</t>
    </rPh>
    <rPh sb="3" eb="5">
      <t>ショルイ</t>
    </rPh>
    <rPh sb="6" eb="9">
      <t>ウケツケビ</t>
    </rPh>
    <phoneticPr fontId="1"/>
  </si>
  <si>
    <t>万円</t>
    <rPh sb="0" eb="2">
      <t>マンエン</t>
    </rPh>
    <phoneticPr fontId="1"/>
  </si>
  <si>
    <t>資本金</t>
    <rPh sb="0" eb="3">
      <t>シホンキン</t>
    </rPh>
    <phoneticPr fontId="1"/>
  </si>
  <si>
    <t>株</t>
    <rPh sb="0" eb="1">
      <t>カブ</t>
    </rPh>
    <phoneticPr fontId="1"/>
  </si>
  <si>
    <t>上記金額を領収しました。</t>
    <rPh sb="0" eb="2">
      <t>ジョウキ</t>
    </rPh>
    <rPh sb="2" eb="4">
      <t>キンガク</t>
    </rPh>
    <rPh sb="5" eb="7">
      <t>リョウシュウ</t>
    </rPh>
    <phoneticPr fontId="1"/>
  </si>
  <si>
    <t>㊞</t>
    <phoneticPr fontId="1"/>
  </si>
  <si>
    <t>免許有効期間</t>
    <rPh sb="0" eb="2">
      <t>メンキョ</t>
    </rPh>
    <rPh sb="2" eb="4">
      <t>ユウコウ</t>
    </rPh>
    <rPh sb="4" eb="6">
      <t>キカン</t>
    </rPh>
    <phoneticPr fontId="1"/>
  </si>
  <si>
    <t>　弊社の代表取締役変更の場合には、直ちに貴協会宛に変更届出書を提出</t>
    <rPh sb="1" eb="3">
      <t>ヘイシャ</t>
    </rPh>
    <rPh sb="4" eb="6">
      <t>ダイヒョウ</t>
    </rPh>
    <rPh sb="6" eb="9">
      <t>トリシマリヤク</t>
    </rPh>
    <rPh sb="9" eb="11">
      <t>ヘンコウ</t>
    </rPh>
    <rPh sb="12" eb="14">
      <t>バアイ</t>
    </rPh>
    <rPh sb="17" eb="18">
      <t>タダ</t>
    </rPh>
    <rPh sb="20" eb="21">
      <t>キ</t>
    </rPh>
    <rPh sb="21" eb="23">
      <t>キョウカイ</t>
    </rPh>
    <rPh sb="23" eb="24">
      <t>アテ</t>
    </rPh>
    <rPh sb="25" eb="27">
      <t>ヘンコウ</t>
    </rPh>
    <rPh sb="27" eb="28">
      <t>トド</t>
    </rPh>
    <rPh sb="28" eb="29">
      <t>デ</t>
    </rPh>
    <rPh sb="29" eb="30">
      <t>ショ</t>
    </rPh>
    <rPh sb="31" eb="33">
      <t>テイシュツ</t>
    </rPh>
    <phoneticPr fontId="1"/>
  </si>
  <si>
    <t>関連団体である公益社団法人愛知県宅地建物取引業協会を退会したときは、他都道府県業協会に入会する場合を除き、同時に貴協会も退会致します。</t>
    <rPh sb="0" eb="2">
      <t>カンレン</t>
    </rPh>
    <rPh sb="2" eb="4">
      <t>ダンタイ</t>
    </rPh>
    <rPh sb="7" eb="9">
      <t>コウエキ</t>
    </rPh>
    <rPh sb="9" eb="11">
      <t>シャダン</t>
    </rPh>
    <rPh sb="11" eb="13">
      <t>ホウジン</t>
    </rPh>
    <rPh sb="13" eb="16">
      <t>アイチケン</t>
    </rPh>
    <rPh sb="16" eb="18">
      <t>タクチ</t>
    </rPh>
    <rPh sb="18" eb="20">
      <t>タテモノ</t>
    </rPh>
    <rPh sb="20" eb="23">
      <t>トリヒキギョウ</t>
    </rPh>
    <rPh sb="23" eb="25">
      <t>キョウカイ</t>
    </rPh>
    <rPh sb="26" eb="28">
      <t>タイカイ</t>
    </rPh>
    <rPh sb="34" eb="35">
      <t>ホカ</t>
    </rPh>
    <rPh sb="35" eb="39">
      <t>トドウフケン</t>
    </rPh>
    <rPh sb="39" eb="40">
      <t>ギョウ</t>
    </rPh>
    <rPh sb="40" eb="42">
      <t>キョウカイ</t>
    </rPh>
    <rPh sb="43" eb="45">
      <t>ニュウカイ</t>
    </rPh>
    <rPh sb="47" eb="49">
      <t>バアイ</t>
    </rPh>
    <rPh sb="50" eb="51">
      <t>ノゾ</t>
    </rPh>
    <rPh sb="53" eb="55">
      <t>ドウジ</t>
    </rPh>
    <rPh sb="56" eb="57">
      <t>キ</t>
    </rPh>
    <rPh sb="57" eb="59">
      <t>キョウカイ</t>
    </rPh>
    <rPh sb="60" eb="63">
      <t>タイカイイタ</t>
    </rPh>
    <phoneticPr fontId="1"/>
  </si>
  <si>
    <t>宅建取引士資格</t>
    <rPh sb="0" eb="2">
      <t>タッケン</t>
    </rPh>
    <rPh sb="2" eb="4">
      <t>トリヒキ</t>
    </rPh>
    <rPh sb="4" eb="5">
      <t>シ</t>
    </rPh>
    <rPh sb="5" eb="7">
      <t>シカク</t>
    </rPh>
    <phoneticPr fontId="1"/>
  </si>
  <si>
    <t>（試験合格のみ含む）</t>
    <phoneticPr fontId="1"/>
  </si>
  <si>
    <t>（公社）全国宅地建物取引業協会連合会では個人情報について管理者を設置し、</t>
    <rPh sb="1" eb="3">
      <t>コウシャ</t>
    </rPh>
    <rPh sb="4" eb="6">
      <t>ゼンコク</t>
    </rPh>
    <rPh sb="6" eb="8">
      <t>タクチ</t>
    </rPh>
    <rPh sb="8" eb="10">
      <t>タテモノ</t>
    </rPh>
    <rPh sb="10" eb="13">
      <t>トリヒキギョウ</t>
    </rPh>
    <rPh sb="13" eb="15">
      <t>キョウカイ</t>
    </rPh>
    <rPh sb="15" eb="18">
      <t>レンゴウカイ</t>
    </rPh>
    <rPh sb="20" eb="22">
      <t>コジン</t>
    </rPh>
    <rPh sb="22" eb="24">
      <t>ジョウホウ</t>
    </rPh>
    <rPh sb="28" eb="31">
      <t>カンリシャ</t>
    </rPh>
    <rPh sb="32" eb="34">
      <t>セッチ</t>
    </rPh>
    <phoneticPr fontId="1"/>
  </si>
  <si>
    <t>お預かりした個人に関する情報の取扱いについて、次のように管理し、保護に努めて参ります。</t>
    <rPh sb="1" eb="2">
      <t>アズ</t>
    </rPh>
    <rPh sb="6" eb="8">
      <t>コジン</t>
    </rPh>
    <rPh sb="9" eb="10">
      <t>カン</t>
    </rPh>
    <rPh sb="12" eb="14">
      <t>ジョウホウ</t>
    </rPh>
    <rPh sb="15" eb="17">
      <t>トリアツカ</t>
    </rPh>
    <rPh sb="23" eb="24">
      <t>ツギ</t>
    </rPh>
    <rPh sb="28" eb="30">
      <t>カンリ</t>
    </rPh>
    <rPh sb="32" eb="34">
      <t>ホゴ</t>
    </rPh>
    <rPh sb="35" eb="36">
      <t>ツト</t>
    </rPh>
    <rPh sb="38" eb="39">
      <t>マイ</t>
    </rPh>
    <phoneticPr fontId="1"/>
  </si>
  <si>
    <t>□</t>
  </si>
  <si>
    <t>　　氏名</t>
    <rPh sb="2" eb="4">
      <t>シメイ</t>
    </rPh>
    <phoneticPr fontId="1"/>
  </si>
  <si>
    <t>免許年月日</t>
    <rPh sb="0" eb="2">
      <t>メンキョ</t>
    </rPh>
    <rPh sb="2" eb="3">
      <t>ネン</t>
    </rPh>
    <rPh sb="3" eb="4">
      <t>ツキ</t>
    </rPh>
    <rPh sb="4" eb="5">
      <t>ヒ</t>
    </rPh>
    <phoneticPr fontId="1"/>
  </si>
  <si>
    <t>代 表 者 役 職</t>
    <rPh sb="0" eb="1">
      <t>ダイ</t>
    </rPh>
    <rPh sb="2" eb="3">
      <t>オモテ</t>
    </rPh>
    <rPh sb="4" eb="5">
      <t>モノ</t>
    </rPh>
    <rPh sb="6" eb="7">
      <t>ヤク</t>
    </rPh>
    <rPh sb="8" eb="9">
      <t>ショク</t>
    </rPh>
    <phoneticPr fontId="1"/>
  </si>
  <si>
    <t>この弁済業務保証金分担金の返還請求権は、これを第三者に譲渡、質入れその他一切の処分をすることを禁じます。）</t>
    <phoneticPr fontId="1"/>
  </si>
  <si>
    <t>（</t>
    <phoneticPr fontId="1"/>
  </si>
  <si>
    <t>支店名</t>
    <rPh sb="0" eb="3">
      <t>シテンメイ</t>
    </rPh>
    <phoneticPr fontId="1"/>
  </si>
  <si>
    <t>専取準会員</t>
    <rPh sb="0" eb="1">
      <t>セン</t>
    </rPh>
    <rPh sb="1" eb="2">
      <t>トリ</t>
    </rPh>
    <rPh sb="2" eb="5">
      <t>ジュンカイイン</t>
    </rPh>
    <phoneticPr fontId="1"/>
  </si>
  <si>
    <t>送付先を右欄に記入ください。
（※下記注意事項をご確認下さい）</t>
    <rPh sb="0" eb="3">
      <t>ソウフサキ</t>
    </rPh>
    <rPh sb="4" eb="5">
      <t>ミギ</t>
    </rPh>
    <rPh sb="5" eb="6">
      <t>ラン</t>
    </rPh>
    <rPh sb="7" eb="9">
      <t>キニュウ</t>
    </rPh>
    <rPh sb="17" eb="19">
      <t>カキ</t>
    </rPh>
    <rPh sb="19" eb="21">
      <t>チュウイ</t>
    </rPh>
    <rPh sb="21" eb="23">
      <t>ジコウ</t>
    </rPh>
    <rPh sb="25" eb="27">
      <t>カクニン</t>
    </rPh>
    <rPh sb="27" eb="28">
      <t>クダ</t>
    </rPh>
    <phoneticPr fontId="1"/>
  </si>
  <si>
    <t>送付先：</t>
    <rPh sb="0" eb="3">
      <t>ソウフサキ</t>
    </rPh>
    <phoneticPr fontId="1"/>
  </si>
  <si>
    <t>　また、弊社において事務所を新設した場合や宅地建物取引業法第25条第2項の政令</t>
    <phoneticPr fontId="1"/>
  </si>
  <si>
    <t>で定める額が増額になり、宅地建物取引業法第64条の8第1項の営業保証金額に相当</t>
    <phoneticPr fontId="1"/>
  </si>
  <si>
    <t>とする連帯保証書を改めて提出いたします。なお、本誓約に違背した場合は直ちに退会</t>
    <phoneticPr fontId="1"/>
  </si>
  <si>
    <t>いたします。</t>
    <phoneticPr fontId="1"/>
  </si>
  <si>
    <t>する額が増額となった場合、その増額後の政令で定める営業保証金相当額を極度額</t>
    <phoneticPr fontId="1"/>
  </si>
  <si>
    <t>（会　社　名）</t>
    <rPh sb="1" eb="2">
      <t>カイ</t>
    </rPh>
    <rPh sb="3" eb="4">
      <t>シャ</t>
    </rPh>
    <rPh sb="5" eb="6">
      <t>ナ</t>
    </rPh>
    <phoneticPr fontId="1"/>
  </si>
  <si>
    <t>　　　　　代表取締役                     (代  表  者)</t>
    <rPh sb="5" eb="6">
      <t>ダイ</t>
    </rPh>
    <rPh sb="6" eb="7">
      <t>ヒョウ</t>
    </rPh>
    <rPh sb="7" eb="10">
      <t>トリシマリヤク</t>
    </rPh>
    <rPh sb="32" eb="33">
      <t>ダイ</t>
    </rPh>
    <rPh sb="35" eb="36">
      <t>オモテ</t>
    </rPh>
    <rPh sb="38" eb="39">
      <t>モノ</t>
    </rPh>
    <phoneticPr fontId="2"/>
  </si>
  <si>
    <t>（求償No5民改）</t>
    <rPh sb="1" eb="3">
      <t>キュウショウ</t>
    </rPh>
    <rPh sb="6" eb="7">
      <t>タミ</t>
    </rPh>
    <rPh sb="7" eb="8">
      <t>カイ</t>
    </rPh>
    <phoneticPr fontId="1"/>
  </si>
  <si>
    <t>　私は、次の①～③の場合においても、上記連帯保証の履行責任を負うことを確認・</t>
    <phoneticPr fontId="1"/>
  </si>
  <si>
    <t xml:space="preserve"> 理解いたしました。　　</t>
    <phoneticPr fontId="1"/>
  </si>
  <si>
    <t>保証書を差し入れて連帯保証をした場合において、私が同社の代表取締役（代表者）</t>
    <phoneticPr fontId="1"/>
  </si>
  <si>
    <t>極度額：</t>
  </si>
  <si>
    <t>万 円</t>
    <phoneticPr fontId="29"/>
  </si>
  <si>
    <t>（極度額は、宅地建物取引業法第64条の８第１項の規定により①主たる事務所分として1,000万円、②設置する従たる事務所の数に500万円を乗じた額を算出し、①と②の合計額を記入。）</t>
    <phoneticPr fontId="1"/>
  </si>
  <si>
    <t xml:space="preserve"> の状況(2)主たる債務以外に負担している債務の有無並びにその額及び履行状況</t>
    <phoneticPr fontId="1"/>
  </si>
  <si>
    <t xml:space="preserve"> (3)主たる債務の担保として他に提供し又は提供しようとするものがあるときは</t>
    <phoneticPr fontId="1"/>
  </si>
  <si>
    <t xml:space="preserve"> その旨及びその内容について、情報提供を受け、理解しています。　</t>
    <phoneticPr fontId="1"/>
  </si>
  <si>
    <t>（求償No4民改）</t>
    <rPh sb="1" eb="3">
      <t>キュウショウ</t>
    </rPh>
    <rPh sb="6" eb="7">
      <t>ミン</t>
    </rPh>
    <rPh sb="7" eb="8">
      <t>カイ</t>
    </rPh>
    <phoneticPr fontId="1"/>
  </si>
  <si>
    <t>（法　人　名）</t>
    <rPh sb="1" eb="2">
      <t>ホウ</t>
    </rPh>
    <rPh sb="3" eb="4">
      <t>ヒト</t>
    </rPh>
    <rPh sb="5" eb="6">
      <t>ナ</t>
    </rPh>
    <phoneticPr fontId="1"/>
  </si>
  <si>
    <t>建物取引業法64条の8の規定に基づいて弁済業務保証金の還付がなされた場合には、</t>
    <rPh sb="0" eb="2">
      <t>タテモノ</t>
    </rPh>
    <rPh sb="2" eb="5">
      <t>トリヒキギョウ</t>
    </rPh>
    <rPh sb="5" eb="6">
      <t>ホウ</t>
    </rPh>
    <rPh sb="8" eb="9">
      <t>ジョウ</t>
    </rPh>
    <rPh sb="12" eb="14">
      <t>キテイ</t>
    </rPh>
    <rPh sb="15" eb="16">
      <t>モト</t>
    </rPh>
    <rPh sb="19" eb="21">
      <t>ベンサイ</t>
    </rPh>
    <rPh sb="21" eb="23">
      <t>ギョウム</t>
    </rPh>
    <rPh sb="23" eb="25">
      <t>ホショウ</t>
    </rPh>
    <rPh sb="25" eb="26">
      <t>キン</t>
    </rPh>
    <rPh sb="27" eb="29">
      <t>カンプ</t>
    </rPh>
    <rPh sb="34" eb="36">
      <t>バアイ</t>
    </rPh>
    <phoneticPr fontId="1"/>
  </si>
  <si>
    <t>に関し、同社の取引の相手方等からの請求により、宅地</t>
    <rPh sb="1" eb="2">
      <t>カン</t>
    </rPh>
    <rPh sb="4" eb="6">
      <t>ドウシャ</t>
    </rPh>
    <rPh sb="7" eb="9">
      <t>トリヒキ</t>
    </rPh>
    <rPh sb="10" eb="12">
      <t>アイテ</t>
    </rPh>
    <rPh sb="12" eb="13">
      <t>カタ</t>
    </rPh>
    <rPh sb="13" eb="14">
      <t>トウ</t>
    </rPh>
    <rPh sb="17" eb="19">
      <t>セイキュウ</t>
    </rPh>
    <phoneticPr fontId="1"/>
  </si>
  <si>
    <t>同法64条の10の規定に基づいて同社が貴協会に支払うべき還付充当金納付債務に</t>
    <rPh sb="0" eb="2">
      <t>ドウホウ</t>
    </rPh>
    <rPh sb="4" eb="5">
      <t>ジョウ</t>
    </rPh>
    <rPh sb="9" eb="11">
      <t>キテイ</t>
    </rPh>
    <rPh sb="12" eb="13">
      <t>モト</t>
    </rPh>
    <rPh sb="16" eb="18">
      <t>ドウシャ</t>
    </rPh>
    <rPh sb="19" eb="20">
      <t>キ</t>
    </rPh>
    <rPh sb="20" eb="22">
      <t>キョウカイ</t>
    </rPh>
    <rPh sb="23" eb="25">
      <t>シハラ</t>
    </rPh>
    <rPh sb="28" eb="30">
      <t>カンプ</t>
    </rPh>
    <rPh sb="30" eb="32">
      <t>ジュウトウ</t>
    </rPh>
    <rPh sb="32" eb="33">
      <t>キン</t>
    </rPh>
    <rPh sb="33" eb="35">
      <t>ノウフ</t>
    </rPh>
    <rPh sb="35" eb="37">
      <t>サイム</t>
    </rPh>
    <phoneticPr fontId="1"/>
  </si>
  <si>
    <t>ついて、連帯して保証いたします。</t>
    <phoneticPr fontId="1"/>
  </si>
  <si>
    <t>①</t>
    <phoneticPr fontId="1"/>
  </si>
  <si>
    <t>②</t>
    <phoneticPr fontId="1"/>
  </si>
  <si>
    <t>③</t>
    <phoneticPr fontId="1"/>
  </si>
  <si>
    <t>ない場合における還付充当金納付債務の一切。　　　　</t>
    <phoneticPr fontId="1"/>
  </si>
  <si>
    <t>　私が同社の代表取締役（代表者）を退任し、新任の代表取締役（代表者）が選任され</t>
    <phoneticPr fontId="1"/>
  </si>
  <si>
    <t>た場合でも、新任の代表取締役（代表者）が貴協会に対し還付充当金納付債務について</t>
    <phoneticPr fontId="1"/>
  </si>
  <si>
    <t>の連帯保証書を差し入れない場合における還付充当金納付債務の一切（なお、私が同社</t>
    <phoneticPr fontId="1"/>
  </si>
  <si>
    <t>の代表取締役（代表者）を退任した後の同社の還付充当金納付債務を含みます。）。　　</t>
    <phoneticPr fontId="1"/>
  </si>
  <si>
    <t>　私が同社の代表取締役（代表者）を退任し、新任の代表取締役（代表者）が選任さ</t>
    <phoneticPr fontId="1"/>
  </si>
  <si>
    <t>れ、新任の代表取締役（代表者）が貴協会に対し還付充当金納付債務についての連帯</t>
    <phoneticPr fontId="1"/>
  </si>
  <si>
    <t>を退任する以前の同社の行為に関する還付充当金納付債務の一切。　　　　　　</t>
    <phoneticPr fontId="1"/>
  </si>
  <si>
    <t>から、民法第465条の10所定の(1)財産及び収支</t>
  </si>
  <si>
    <t>　私は、</t>
    <rPh sb="1" eb="2">
      <t>ワタシ</t>
    </rPh>
    <phoneticPr fontId="1"/>
  </si>
  <si>
    <t>令和　　年　　月　　日</t>
    <rPh sb="0" eb="2">
      <t>レイワ</t>
    </rPh>
    <rPh sb="4" eb="5">
      <t>ネン</t>
    </rPh>
    <rPh sb="7" eb="8">
      <t>ツキ</t>
    </rPh>
    <rPh sb="10" eb="11">
      <t>ニチ</t>
    </rPh>
    <phoneticPr fontId="1"/>
  </si>
  <si>
    <t>（ 準 会 員 ）</t>
    <rPh sb="2" eb="3">
      <t>ジュン</t>
    </rPh>
    <phoneticPr fontId="1"/>
  </si>
  <si>
    <t>私は、貴会の定款による準会員</t>
    <phoneticPr fontId="1"/>
  </si>
  <si>
    <t>に入会いたしたく</t>
    <rPh sb="1" eb="3">
      <t>ニュウカイ</t>
    </rPh>
    <phoneticPr fontId="1"/>
  </si>
  <si>
    <t>お届けします。</t>
    <rPh sb="1" eb="2">
      <t>トド</t>
    </rPh>
    <phoneticPr fontId="1"/>
  </si>
  <si>
    <t>私儀、下記事務所に勤務するもので貴協会定款の趣旨に賛同し別掲の「本会員の個人情報の取扱いについて」を承認のうえ入会の申請をいたします。</t>
    <rPh sb="3" eb="5">
      <t>カキ</t>
    </rPh>
    <rPh sb="5" eb="7">
      <t>ジム</t>
    </rPh>
    <rPh sb="7" eb="8">
      <t>ショ</t>
    </rPh>
    <rPh sb="9" eb="11">
      <t>キンム</t>
    </rPh>
    <rPh sb="16" eb="17">
      <t>キ</t>
    </rPh>
    <rPh sb="17" eb="19">
      <t>キョウカイ</t>
    </rPh>
    <rPh sb="19" eb="21">
      <t>テイカン</t>
    </rPh>
    <rPh sb="22" eb="24">
      <t>シュシ</t>
    </rPh>
    <rPh sb="25" eb="27">
      <t>サンドウ</t>
    </rPh>
    <rPh sb="28" eb="30">
      <t>ベッケイ</t>
    </rPh>
    <rPh sb="32" eb="33">
      <t>ホン</t>
    </rPh>
    <rPh sb="33" eb="35">
      <t>カイイン</t>
    </rPh>
    <rPh sb="36" eb="38">
      <t>コジン</t>
    </rPh>
    <rPh sb="38" eb="40">
      <t>ジョウホウ</t>
    </rPh>
    <rPh sb="41" eb="43">
      <t>トリアツカ</t>
    </rPh>
    <rPh sb="50" eb="52">
      <t>ショウニン</t>
    </rPh>
    <rPh sb="55" eb="57">
      <t>ニュウカイ</t>
    </rPh>
    <rPh sb="58" eb="60">
      <t>シンセイ</t>
    </rPh>
    <phoneticPr fontId="1"/>
  </si>
  <si>
    <t>貴協会準会員の資格を得ましたら、宅地建物取引業に従事する者として関係法規及び定款等諸規定を遵守することを誓約いたします。</t>
    <rPh sb="0" eb="1">
      <t>キ</t>
    </rPh>
    <rPh sb="1" eb="3">
      <t>キョウカイ</t>
    </rPh>
    <rPh sb="3" eb="6">
      <t>ジュンカイイン</t>
    </rPh>
    <rPh sb="7" eb="9">
      <t>シカク</t>
    </rPh>
    <rPh sb="10" eb="11">
      <t>エ</t>
    </rPh>
    <rPh sb="16" eb="18">
      <t>タクチ</t>
    </rPh>
    <rPh sb="18" eb="20">
      <t>タテモノ</t>
    </rPh>
    <rPh sb="20" eb="23">
      <t>トリヒキギョウ</t>
    </rPh>
    <rPh sb="24" eb="26">
      <t>ジュウジ</t>
    </rPh>
    <rPh sb="28" eb="29">
      <t>モノ</t>
    </rPh>
    <rPh sb="32" eb="34">
      <t>カンケイ</t>
    </rPh>
    <rPh sb="34" eb="36">
      <t>ホウキ</t>
    </rPh>
    <rPh sb="36" eb="37">
      <t>オヨ</t>
    </rPh>
    <rPh sb="38" eb="40">
      <t>テイカン</t>
    </rPh>
    <rPh sb="40" eb="41">
      <t>トウ</t>
    </rPh>
    <rPh sb="41" eb="42">
      <t>ショ</t>
    </rPh>
    <rPh sb="42" eb="44">
      <t>キテイ</t>
    </rPh>
    <rPh sb="45" eb="47">
      <t>ジュンシュ</t>
    </rPh>
    <rPh sb="52" eb="54">
      <t>セイヤク</t>
    </rPh>
    <phoneticPr fontId="1"/>
  </si>
  <si>
    <t>入会者氏名</t>
    <rPh sb="0" eb="2">
      <t>ニュウカイ</t>
    </rPh>
    <rPh sb="2" eb="3">
      <t>シャ</t>
    </rPh>
    <rPh sb="3" eb="5">
      <t>シメイ</t>
    </rPh>
    <phoneticPr fontId="1"/>
  </si>
  <si>
    <r>
      <rPr>
        <sz val="8"/>
        <color theme="1"/>
        <rFont val="ＭＳ 明朝"/>
        <family val="1"/>
        <charset val="128"/>
      </rPr>
      <t>フリガナ</t>
    </r>
    <r>
      <rPr>
        <sz val="11"/>
        <color theme="1"/>
        <rFont val="ＭＳ 明朝"/>
        <family val="1"/>
        <charset val="128"/>
      </rPr>
      <t xml:space="preserve">
勤務先商号</t>
    </r>
    <rPh sb="5" eb="8">
      <t>キンムサキ</t>
    </rPh>
    <rPh sb="8" eb="10">
      <t>ショウゴウ</t>
    </rPh>
    <phoneticPr fontId="1" alignment="center"/>
  </si>
  <si>
    <r>
      <rPr>
        <sz val="8"/>
        <color theme="1"/>
        <rFont val="ＭＳ 明朝"/>
        <family val="1"/>
        <charset val="128"/>
      </rPr>
      <t>フリガナ</t>
    </r>
    <r>
      <rPr>
        <sz val="11"/>
        <color theme="1"/>
        <rFont val="ＭＳ 明朝"/>
        <family val="1"/>
        <charset val="128"/>
      </rPr>
      <t xml:space="preserve">
入会者氏名</t>
    </r>
    <rPh sb="5" eb="7">
      <t>ニュウカイ</t>
    </rPh>
    <rPh sb="7" eb="8">
      <t>シャ</t>
    </rPh>
    <rPh sb="8" eb="10">
      <t>シメイ</t>
    </rPh>
    <phoneticPr fontId="1"/>
  </si>
  <si>
    <t>専任の宅建士会員）</t>
    <rPh sb="0" eb="2">
      <t>センニン</t>
    </rPh>
    <rPh sb="3" eb="5">
      <t>タッケン</t>
    </rPh>
    <rPh sb="5" eb="6">
      <t>シ</t>
    </rPh>
    <rPh sb="6" eb="8">
      <t>カイイン</t>
    </rPh>
    <phoneticPr fontId="1"/>
  </si>
  <si>
    <t>従業者会員）</t>
    <rPh sb="0" eb="3">
      <t>ジュウギョウシャ</t>
    </rPh>
    <rPh sb="3" eb="5">
      <t>カイイン</t>
    </rPh>
    <phoneticPr fontId="1"/>
  </si>
  <si>
    <t>マンション・ビル名</t>
    <rPh sb="8" eb="9">
      <t>メイ</t>
    </rPh>
    <phoneticPr fontId="1"/>
  </si>
  <si>
    <t>今般、下記のものを準会員として推せんいたしますとともに、万一事故等を生じた時には、私が責任を以って解決し、他に迷惑をかけないことを誓約いたします。</t>
    <rPh sb="0" eb="2">
      <t>コンパン</t>
    </rPh>
    <rPh sb="3" eb="5">
      <t>カキ</t>
    </rPh>
    <rPh sb="9" eb="12">
      <t>ジュンカイイン</t>
    </rPh>
    <rPh sb="15" eb="16">
      <t>オ</t>
    </rPh>
    <rPh sb="28" eb="30">
      <t>マンイチ</t>
    </rPh>
    <rPh sb="30" eb="32">
      <t>ジコ</t>
    </rPh>
    <rPh sb="32" eb="33">
      <t>トウ</t>
    </rPh>
    <rPh sb="34" eb="35">
      <t>ショウ</t>
    </rPh>
    <rPh sb="37" eb="38">
      <t>トキ</t>
    </rPh>
    <rPh sb="41" eb="42">
      <t>ワタシ</t>
    </rPh>
    <rPh sb="43" eb="45">
      <t>セキニン</t>
    </rPh>
    <rPh sb="46" eb="47">
      <t>モ</t>
    </rPh>
    <rPh sb="49" eb="51">
      <t>カイケツ</t>
    </rPh>
    <rPh sb="53" eb="54">
      <t>ホカ</t>
    </rPh>
    <rPh sb="55" eb="57">
      <t>メイワク</t>
    </rPh>
    <rPh sb="65" eb="67">
      <t>セイヤク</t>
    </rPh>
    <phoneticPr fontId="1"/>
  </si>
  <si>
    <t>連絡先電話番号</t>
    <rPh sb="0" eb="3">
      <t>レンラクサキ</t>
    </rPh>
    <rPh sb="3" eb="4">
      <t>デン</t>
    </rPh>
    <rPh sb="4" eb="5">
      <t>ハナシ</t>
    </rPh>
    <rPh sb="5" eb="6">
      <t>バン</t>
    </rPh>
    <rPh sb="6" eb="7">
      <t>ゴウ</t>
    </rPh>
    <phoneticPr fontId="1"/>
  </si>
  <si>
    <t>既存の営業保証金等</t>
    <rPh sb="0" eb="2">
      <t>キゾン</t>
    </rPh>
    <rPh sb="3" eb="5">
      <t>エイギョウ</t>
    </rPh>
    <rPh sb="5" eb="8">
      <t>ホショウキン</t>
    </rPh>
    <rPh sb="8" eb="9">
      <t>トウ</t>
    </rPh>
    <phoneticPr fontId="1"/>
  </si>
  <si>
    <t>・</t>
    <phoneticPr fontId="1"/>
  </si>
  <si>
    <t>キャリアパーソンの資料送付先です。（協会関連書類は、事務所に送付します。）</t>
    <rPh sb="9" eb="11">
      <t>シリョウ</t>
    </rPh>
    <rPh sb="11" eb="14">
      <t>ソウフサキ</t>
    </rPh>
    <rPh sb="18" eb="20">
      <t>キョウカイ</t>
    </rPh>
    <rPh sb="20" eb="22">
      <t>カンレン</t>
    </rPh>
    <rPh sb="22" eb="24">
      <t>ショルイ</t>
    </rPh>
    <rPh sb="26" eb="28">
      <t>ジム</t>
    </rPh>
    <rPh sb="28" eb="29">
      <t>ショ</t>
    </rPh>
    <rPh sb="30" eb="32">
      <t>ソウフ</t>
    </rPh>
    <phoneticPr fontId="1"/>
  </si>
  <si>
    <t>行政書類の申請日</t>
    <rPh sb="0" eb="2">
      <t>ギョウセイ</t>
    </rPh>
    <rPh sb="2" eb="4">
      <t>ショルイ</t>
    </rPh>
    <rPh sb="5" eb="7">
      <t>シンセイ</t>
    </rPh>
    <rPh sb="7" eb="8">
      <t>ビ</t>
    </rPh>
    <phoneticPr fontId="1"/>
  </si>
  <si>
    <t>都道府県</t>
    <rPh sb="0" eb="4">
      <t>トドウフケン</t>
    </rPh>
    <phoneticPr fontId="1"/>
  </si>
  <si>
    <t>その他、注意</t>
    <rPh sb="2" eb="3">
      <t>タ</t>
    </rPh>
    <rPh sb="4" eb="6">
      <t>チュウイ</t>
    </rPh>
    <phoneticPr fontId="1"/>
  </si>
  <si>
    <t>キャリアパーソンの連絡用です。未記入でもOKです。</t>
    <phoneticPr fontId="1"/>
  </si>
  <si>
    <t>・専任の宅建士＝代表者又は、従たる事務所の責任者</t>
    <rPh sb="1" eb="3">
      <t>センニン</t>
    </rPh>
    <rPh sb="4" eb="6">
      <t>タッケン</t>
    </rPh>
    <rPh sb="6" eb="7">
      <t>シ</t>
    </rPh>
    <rPh sb="8" eb="11">
      <t>ダイヒョウシャ</t>
    </rPh>
    <rPh sb="11" eb="12">
      <t>マタ</t>
    </rPh>
    <rPh sb="14" eb="15">
      <t>ジュウ</t>
    </rPh>
    <rPh sb="17" eb="19">
      <t>ジム</t>
    </rPh>
    <rPh sb="19" eb="20">
      <t>ショ</t>
    </rPh>
    <rPh sb="21" eb="24">
      <t>セキニンシャ</t>
    </rPh>
    <phoneticPr fontId="1"/>
  </si>
  <si>
    <t>↓</t>
    <phoneticPr fontId="1"/>
  </si>
  <si>
    <t>・新規入会＝記載不要です。
・支店の増設＝本店に問い合わせて記載必要です。
・既存（1000供託・他団体加入　業者）＝記載が必要です。</t>
    <rPh sb="1" eb="3">
      <t>シンキ</t>
    </rPh>
    <rPh sb="3" eb="5">
      <t>ニュウカイ</t>
    </rPh>
    <rPh sb="6" eb="8">
      <t>キサイ</t>
    </rPh>
    <rPh sb="8" eb="10">
      <t>フヨウ</t>
    </rPh>
    <rPh sb="15" eb="17">
      <t>シテン</t>
    </rPh>
    <rPh sb="18" eb="20">
      <t>ゾウセツ</t>
    </rPh>
    <rPh sb="21" eb="23">
      <t>ホンテン</t>
    </rPh>
    <rPh sb="24" eb="25">
      <t>ト</t>
    </rPh>
    <rPh sb="26" eb="27">
      <t>ア</t>
    </rPh>
    <rPh sb="30" eb="32">
      <t>キサイ</t>
    </rPh>
    <rPh sb="32" eb="34">
      <t>ヒツヨウ</t>
    </rPh>
    <rPh sb="39" eb="41">
      <t>キゾン</t>
    </rPh>
    <rPh sb="46" eb="48">
      <t>キョウタク</t>
    </rPh>
    <rPh sb="49" eb="50">
      <t>タ</t>
    </rPh>
    <rPh sb="50" eb="52">
      <t>ダンタイ</t>
    </rPh>
    <rPh sb="52" eb="54">
      <t>カニュウ</t>
    </rPh>
    <rPh sb="55" eb="57">
      <t>ギョウシャ</t>
    </rPh>
    <rPh sb="59" eb="61">
      <t>キサイ</t>
    </rPh>
    <rPh sb="62" eb="64">
      <t>ヒツヨウ</t>
    </rPh>
    <phoneticPr fontId="1"/>
  </si>
  <si>
    <t>「3.準会員＿入会申込書」の提出は不要です。
（不要の際も入力は必要です。）</t>
    <rPh sb="3" eb="6">
      <t>ジュンカイイン</t>
    </rPh>
    <rPh sb="7" eb="9">
      <t>ニュウカイ</t>
    </rPh>
    <rPh sb="9" eb="12">
      <t>モウシコミショ</t>
    </rPh>
    <rPh sb="14" eb="16">
      <t>テイシュツ</t>
    </rPh>
    <rPh sb="17" eb="19">
      <t>フヨウ</t>
    </rPh>
    <rPh sb="24" eb="26">
      <t>フヨウ</t>
    </rPh>
    <rPh sb="27" eb="28">
      <t>サイ</t>
    </rPh>
    <rPh sb="29" eb="31">
      <t>ニュウリョク</t>
    </rPh>
    <rPh sb="32" eb="34">
      <t>ヒツヨウ</t>
    </rPh>
    <phoneticPr fontId="1"/>
  </si>
  <si>
    <t>新規入会</t>
    <rPh sb="0" eb="2">
      <t>シンキ</t>
    </rPh>
    <rPh sb="2" eb="4">
      <t>ニュウカイ</t>
    </rPh>
    <phoneticPr fontId="1"/>
  </si>
  <si>
    <t>支店増設</t>
    <rPh sb="0" eb="2">
      <t>シテン</t>
    </rPh>
    <rPh sb="2" eb="4">
      <t>ゾウセツ</t>
    </rPh>
    <phoneticPr fontId="1"/>
  </si>
  <si>
    <t>及び</t>
    <rPh sb="0" eb="1">
      <t>オヨ</t>
    </rPh>
    <phoneticPr fontId="1"/>
  </si>
  <si>
    <t>（色注意）</t>
    <phoneticPr fontId="1"/>
  </si>
  <si>
    <t>入会手順</t>
    <rPh sb="0" eb="2">
      <t>ニュウカイ</t>
    </rPh>
    <rPh sb="2" eb="4">
      <t>テジュン</t>
    </rPh>
    <phoneticPr fontId="1"/>
  </si>
  <si>
    <t>1.「3.準会員＿入会申込書」は、専任の宅建士＝代表者又は、従たる事務所の責任者　の際は不要</t>
    <rPh sb="27" eb="28">
      <t>マタ</t>
    </rPh>
    <rPh sb="42" eb="43">
      <t>サイ</t>
    </rPh>
    <rPh sb="44" eb="46">
      <t>フヨウ</t>
    </rPh>
    <phoneticPr fontId="1"/>
  </si>
  <si>
    <t>2.書類の確認</t>
    <rPh sb="2" eb="4">
      <t>ショルイ</t>
    </rPh>
    <rPh sb="5" eb="7">
      <t>カクニン</t>
    </rPh>
    <phoneticPr fontId="1"/>
  </si>
  <si>
    <t>3.所属支部に提出</t>
    <rPh sb="2" eb="4">
      <t>ショゾク</t>
    </rPh>
    <rPh sb="4" eb="6">
      <t>シブ</t>
    </rPh>
    <rPh sb="7" eb="9">
      <t>テイシュツ</t>
    </rPh>
    <phoneticPr fontId="1"/>
  </si>
  <si>
    <t>←認印</t>
    <rPh sb="1" eb="3">
      <t>ミトメイン</t>
    </rPh>
    <phoneticPr fontId="1"/>
  </si>
  <si>
    <t>↑</t>
    <phoneticPr fontId="1"/>
  </si>
  <si>
    <t>3.「7.保証協会＿入会申込書」経歴用の別添資料（行政提出の略歴書でOK）の準備</t>
    <rPh sb="5" eb="7">
      <t>ホショウ</t>
    </rPh>
    <rPh sb="7" eb="9">
      <t>キョウカイ</t>
    </rPh>
    <rPh sb="10" eb="12">
      <t>ニュウカイ</t>
    </rPh>
    <rPh sb="12" eb="14">
      <t>モウシコミ</t>
    </rPh>
    <rPh sb="14" eb="15">
      <t>ショ</t>
    </rPh>
    <rPh sb="16" eb="18">
      <t>ケイレキ</t>
    </rPh>
    <rPh sb="18" eb="19">
      <t>ヨウ</t>
    </rPh>
    <rPh sb="20" eb="22">
      <t>ベッテン</t>
    </rPh>
    <rPh sb="22" eb="24">
      <t>シリョウ</t>
    </rPh>
    <rPh sb="25" eb="27">
      <t>ギョウセイ</t>
    </rPh>
    <rPh sb="27" eb="29">
      <t>テイシュツ</t>
    </rPh>
    <rPh sb="30" eb="33">
      <t>リャクレキショ</t>
    </rPh>
    <rPh sb="38" eb="40">
      <t>ジュンビ</t>
    </rPh>
    <phoneticPr fontId="1"/>
  </si>
  <si>
    <t>3.「7.保証協会＿入会申込書」経歴用の別添資料</t>
    <rPh sb="5" eb="7">
      <t>ホショウ</t>
    </rPh>
    <rPh sb="7" eb="9">
      <t>キョウカイ</t>
    </rPh>
    <rPh sb="10" eb="12">
      <t>ニュウカイ</t>
    </rPh>
    <rPh sb="12" eb="14">
      <t>モウシコミ</t>
    </rPh>
    <rPh sb="14" eb="15">
      <t>ショ</t>
    </rPh>
    <rPh sb="16" eb="18">
      <t>ケイレキ</t>
    </rPh>
    <rPh sb="18" eb="19">
      <t>ヨウ</t>
    </rPh>
    <rPh sb="20" eb="22">
      <t>ベッテン</t>
    </rPh>
    <rPh sb="22" eb="24">
      <t>シリョウ</t>
    </rPh>
    <phoneticPr fontId="1"/>
  </si>
  <si>
    <t>本店の代表者個人の実印（印鑑証明添付）↑</t>
    <phoneticPr fontId="1"/>
  </si>
  <si>
    <t>認印↑</t>
    <rPh sb="0" eb="2">
      <t>ミトメイン</t>
    </rPh>
    <phoneticPr fontId="1"/>
  </si>
  <si>
    <r>
      <t>1.入力シート</t>
    </r>
    <r>
      <rPr>
        <sz val="10"/>
        <color theme="1"/>
        <rFont val="ＭＳ 明朝"/>
        <family val="1"/>
        <charset val="128"/>
      </rPr>
      <t>（下記）</t>
    </r>
    <rPh sb="2" eb="4">
      <t>ニュウリョク</t>
    </rPh>
    <rPh sb="8" eb="10">
      <t>カキ</t>
    </rPh>
    <phoneticPr fontId="1"/>
  </si>
  <si>
    <t>正会員以外の
受講者（従業員）</t>
    <rPh sb="0" eb="3">
      <t>セイカイイン</t>
    </rPh>
    <rPh sb="3" eb="5">
      <t>イガイ</t>
    </rPh>
    <rPh sb="7" eb="10">
      <t>ジュコウシャ</t>
    </rPh>
    <rPh sb="11" eb="14">
      <t>ジュウギョウイン</t>
    </rPh>
    <phoneticPr fontId="1"/>
  </si>
  <si>
    <t>本店入会時は、未記入OKです。</t>
    <phoneticPr fontId="1"/>
  </si>
  <si>
    <t>フリガナ
現住所</t>
    <rPh sb="5" eb="6">
      <t>ゲン</t>
    </rPh>
    <rPh sb="6" eb="8">
      <t>ジュウショ</t>
    </rPh>
    <phoneticPr fontId="1"/>
  </si>
  <si>
    <t>←</t>
    <phoneticPr fontId="1"/>
  </si>
  <si>
    <t>伊　藤　　亘</t>
    <rPh sb="0" eb="1">
      <t>イ</t>
    </rPh>
    <rPh sb="2" eb="3">
      <t>フジ</t>
    </rPh>
    <rPh sb="5" eb="6">
      <t>ワタ</t>
    </rPh>
    <phoneticPr fontId="1"/>
  </si>
  <si>
    <t>伊　藤 　亘</t>
    <rPh sb="0" eb="1">
      <t>イ</t>
    </rPh>
    <rPh sb="2" eb="3">
      <t>フジ</t>
    </rPh>
    <rPh sb="5" eb="6">
      <t>ワタ</t>
    </rPh>
    <phoneticPr fontId="1"/>
  </si>
  <si>
    <t>様の直筆の署名</t>
    <rPh sb="0" eb="1">
      <t>サマ</t>
    </rPh>
    <rPh sb="2" eb="4">
      <t>ジキヒツ</t>
    </rPh>
    <rPh sb="5" eb="7">
      <t>ショメイ</t>
    </rPh>
    <phoneticPr fontId="1"/>
  </si>
  <si>
    <t>貴協会を会費滞納により退会した者は、滞納会費を全額納入した後でなければ、当社の代表者として正会員にしません。</t>
  </si>
  <si>
    <t>本部・支部の決定には速やかに従い、研修会及び各種事業に進んで参加・協力を致します。</t>
  </si>
  <si>
    <t>本部・支部の決定には速やかに従い、研修会及び各種事業に進んで参加・協力を致します。</t>
    <phoneticPr fontId="1"/>
  </si>
  <si>
    <t>当社が、過去に貴協会を会費滞納により退会した者（ただし、その後に滞納会費を全額納入した者を除く）を当社の代表者にしたときは、貴協会を退会致します。退会しない場合は、貴協会より除名されても異議ありません。</t>
  </si>
  <si>
    <t>現在、当社役員、従業者又はこれに準ずる者、株主、資金的つながりを有する者を含め、反社会的勢力（暴力団、暴力団関係企業、総会屋、若しくはこれらに準ずる者や構成員）とのかかわりはありません。また、入会後も同様にかかわりを持ちません。</t>
  </si>
  <si>
    <t>宅地建物取引業者の倫理綱領を遵守し貴協会の会員として宅地建物取引業法等関係法規・諸法令に従い公正な不動産取引を行います。</t>
  </si>
  <si>
    <t>貴協会を退会・除名された場合は、関連する 公益社団法人全国宅地建物取引業保証協会へ退会届を提出し退会致します。また、退会後は関連含む団体名及びハトマークの使用は一切いたしません。</t>
  </si>
  <si>
    <t>（法人免許会員用）</t>
    <rPh sb="1" eb="3">
      <t>ホウジン</t>
    </rPh>
    <rPh sb="3" eb="5">
      <t>メンキョ</t>
    </rPh>
    <rPh sb="5" eb="8">
      <t>カイインヨウ</t>
    </rPh>
    <phoneticPr fontId="1"/>
  </si>
  <si>
    <t>（法人免許会員用※支店）</t>
    <rPh sb="1" eb="3">
      <t>ホウジン</t>
    </rPh>
    <rPh sb="3" eb="5">
      <t>メンキョ</t>
    </rPh>
    <rPh sb="5" eb="8">
      <t>カイインヨウ</t>
    </rPh>
    <rPh sb="9" eb="11">
      <t>シテン</t>
    </rPh>
    <phoneticPr fontId="1"/>
  </si>
  <si>
    <t>（個人免許会員用）</t>
    <rPh sb="1" eb="3">
      <t>コジン</t>
    </rPh>
    <rPh sb="3" eb="5">
      <t>メンキョ</t>
    </rPh>
    <rPh sb="5" eb="8">
      <t>カイインヨウ</t>
    </rPh>
    <phoneticPr fontId="1"/>
  </si>
  <si>
    <t>入会書類記載の代表者及び専任宅建士名にて、行政へ支店開設の届け出を行い速やかに、行政受領印のある届出書（写）を提出いたします。</t>
  </si>
  <si>
    <t>現在、従業者やこれに準ずる者、資金的つながりを有する者を含め、反社会的勢力（暴力団、暴力団関係企業、総会屋、若しくはこれらに準ずる者や構成員）とのかかわりはありません。また、入会後も同様にかかわりを持ちません。</t>
    <phoneticPr fontId="1"/>
  </si>
  <si>
    <t>日</t>
    <rPh sb="0" eb="1">
      <t>ニチ</t>
    </rPh>
    <phoneticPr fontId="1"/>
  </si>
  <si>
    <t>設 立  年 月 日</t>
    <rPh sb="0" eb="1">
      <t>セツ</t>
    </rPh>
    <rPh sb="2" eb="3">
      <t>タチ</t>
    </rPh>
    <rPh sb="5" eb="6">
      <t>ネン</t>
    </rPh>
    <rPh sb="7" eb="8">
      <t>ツキ</t>
    </rPh>
    <rPh sb="9" eb="10">
      <t>ヒ</t>
    </rPh>
    <phoneticPr fontId="1"/>
  </si>
  <si>
    <t>本店情報</t>
    <rPh sb="0" eb="2">
      <t>ホンテン</t>
    </rPh>
    <rPh sb="2" eb="4">
      <t>ジョウホウ</t>
    </rPh>
    <phoneticPr fontId="1"/>
  </si>
  <si>
    <t>必須</t>
    <rPh sb="0" eb="2">
      <t>ヒッスウ</t>
    </rPh>
    <phoneticPr fontId="1"/>
  </si>
  <si>
    <t>㊞　　</t>
    <phoneticPr fontId="1" alignment="center"/>
  </si>
  <si>
    <t>現　住　所</t>
    <rPh sb="0" eb="1">
      <t>ゲン</t>
    </rPh>
    <rPh sb="2" eb="3">
      <t>ジュウ</t>
    </rPh>
    <rPh sb="4" eb="5">
      <t>ショ</t>
    </rPh>
    <phoneticPr fontId="1"/>
  </si>
  <si>
    <t>　　　―</t>
    <phoneticPr fontId="1"/>
  </si>
  <si>
    <t>　　　―</t>
    <phoneticPr fontId="1"/>
  </si>
  <si>
    <t>選択してください</t>
    <rPh sb="0" eb="2">
      <t>センタク</t>
    </rPh>
    <phoneticPr fontId="1"/>
  </si>
  <si>
    <t>事務所所在地</t>
    <rPh sb="0" eb="2">
      <t>ジム</t>
    </rPh>
    <rPh sb="2" eb="3">
      <t>ショ</t>
    </rPh>
    <rPh sb="3" eb="6">
      <t>ショザイチ</t>
    </rPh>
    <phoneticPr fontId="1"/>
  </si>
  <si>
    <t>行政提出の略歴書参照</t>
    <rPh sb="0" eb="2">
      <t>ギョウセイ</t>
    </rPh>
    <rPh sb="2" eb="4">
      <t>テイシュツ</t>
    </rPh>
    <rPh sb="5" eb="8">
      <t>リャクレキショ</t>
    </rPh>
    <rPh sb="8" eb="10">
      <t>サンショウ</t>
    </rPh>
    <phoneticPr fontId="1"/>
  </si>
  <si>
    <t>愛知本部長　伊藤　亘</t>
    <rPh sb="0" eb="2">
      <t>アイチ</t>
    </rPh>
    <rPh sb="2" eb="5">
      <t>ホンブチョウ</t>
    </rPh>
    <rPh sb="6" eb="8">
      <t>イトウ</t>
    </rPh>
    <rPh sb="9" eb="10">
      <t>ワタリ</t>
    </rPh>
    <phoneticPr fontId="1"/>
  </si>
  <si>
    <t>令和</t>
    <rPh sb="0" eb="2">
      <t>レイワ</t>
    </rPh>
    <phoneticPr fontId="1"/>
  </si>
  <si>
    <t>私は、この度貴協会の趣旨に賛同し、定款その他の諸規程並びに別掲の「本会会員の</t>
    <phoneticPr fontId="1"/>
  </si>
  <si>
    <t>並びに　会費　　　　　　　　　　　　　円也　を添えて入会申込みをします。</t>
    <phoneticPr fontId="1"/>
  </si>
  <si>
    <t>個人情報の取扱いについて」を承認のうえ　入会金　　　　　　　　　　　　　</t>
    <phoneticPr fontId="1"/>
  </si>
  <si>
    <t>円也</t>
    <rPh sb="0" eb="1">
      <t>エン</t>
    </rPh>
    <rPh sb="1" eb="2">
      <t>ナリ</t>
    </rPh>
    <phoneticPr fontId="1"/>
  </si>
  <si>
    <t>伊藤　亘</t>
    <rPh sb="0" eb="2">
      <t>イトウ</t>
    </rPh>
    <rPh sb="3" eb="4">
      <t>ワタル</t>
    </rPh>
    <phoneticPr fontId="1"/>
  </si>
  <si>
    <r>
      <t>愛知本部</t>
    </r>
    <r>
      <rPr>
        <sz val="10"/>
        <color theme="1"/>
        <rFont val="ＭＳ 明朝"/>
        <family val="1"/>
        <charset val="128"/>
      </rPr>
      <t>（本部長名）</t>
    </r>
    <rPh sb="0" eb="2">
      <t>アイチ</t>
    </rPh>
    <rPh sb="2" eb="4">
      <t>ホンブ</t>
    </rPh>
    <rPh sb="5" eb="8">
      <t>ホンブチョウ</t>
    </rPh>
    <rPh sb="8" eb="9">
      <t>メイ</t>
    </rPh>
    <phoneticPr fontId="1"/>
  </si>
  <si>
    <t>円也</t>
    <rPh sb="0" eb="1">
      <t>エン</t>
    </rPh>
    <rPh sb="1" eb="2">
      <t>ナリ</t>
    </rPh>
    <phoneticPr fontId="1"/>
  </si>
  <si>
    <t>但し主たる事務所、金600,000円也、その他の事業所、金</t>
    <rPh sb="0" eb="1">
      <t>タダ</t>
    </rPh>
    <rPh sb="2" eb="3">
      <t>シュ</t>
    </rPh>
    <rPh sb="5" eb="7">
      <t>ジム</t>
    </rPh>
    <rPh sb="7" eb="8">
      <t>ショ</t>
    </rPh>
    <rPh sb="9" eb="10">
      <t>キン</t>
    </rPh>
    <rPh sb="17" eb="18">
      <t>エン</t>
    </rPh>
    <rPh sb="18" eb="19">
      <t>ナリ</t>
    </rPh>
    <rPh sb="22" eb="23">
      <t>タ</t>
    </rPh>
    <rPh sb="24" eb="27">
      <t>ジギョウショ</t>
    </rPh>
    <rPh sb="28" eb="29">
      <t>キン</t>
    </rPh>
    <phoneticPr fontId="1"/>
  </si>
  <si>
    <t>愛知本部長 　伊 藤　 亘</t>
    <rPh sb="0" eb="2">
      <t>アイチ</t>
    </rPh>
    <rPh sb="2" eb="5">
      <t>ホンブチョウ</t>
    </rPh>
    <rPh sb="7" eb="8">
      <t>イ</t>
    </rPh>
    <rPh sb="9" eb="10">
      <t>フジ</t>
    </rPh>
    <rPh sb="12" eb="13">
      <t>ワタル</t>
    </rPh>
    <phoneticPr fontId="1"/>
  </si>
  <si>
    <r>
      <t xml:space="preserve">本店所属
</t>
    </r>
    <r>
      <rPr>
        <sz val="8"/>
        <color theme="1"/>
        <rFont val="ＭＳ ゴシック"/>
        <family val="3"/>
        <charset val="128"/>
      </rPr>
      <t>（支店の場合記入）</t>
    </r>
    <rPh sb="0" eb="2">
      <t>ホンテン</t>
    </rPh>
    <rPh sb="2" eb="4">
      <t>ショゾク</t>
    </rPh>
    <rPh sb="6" eb="8">
      <t>シテン</t>
    </rPh>
    <rPh sb="9" eb="11">
      <t>バアイ</t>
    </rPh>
    <rPh sb="11" eb="13">
      <t>キニュウ</t>
    </rPh>
    <phoneticPr fontId="1"/>
  </si>
  <si>
    <t>※正会員が専任宅建士を兼ねる際は、「不要」</t>
    <rPh sb="1" eb="4">
      <t>セイカイイン</t>
    </rPh>
    <rPh sb="5" eb="7">
      <t>センニン</t>
    </rPh>
    <rPh sb="7" eb="9">
      <t>タッケン</t>
    </rPh>
    <rPh sb="9" eb="10">
      <t>シ</t>
    </rPh>
    <rPh sb="11" eb="12">
      <t>カ</t>
    </rPh>
    <rPh sb="14" eb="15">
      <t>サイ</t>
    </rPh>
    <rPh sb="18" eb="20">
      <t>フヨウ</t>
    </rPh>
    <phoneticPr fontId="1"/>
  </si>
  <si>
    <t>中部レインズＩＰ型システム利用申込書</t>
  </si>
  <si>
    <t>ＩＰ型システム利用につき下記の通り申し込みます。</t>
  </si>
  <si>
    <t>所 属 団 体 名</t>
  </si>
  <si>
    <t>所 属 支 部 名</t>
  </si>
  <si>
    <t>（フリガナ）</t>
  </si>
  <si>
    <t>商 号</t>
  </si>
  <si>
    <t>担 当 者</t>
  </si>
  <si>
    <t>所 在 地</t>
  </si>
  <si>
    <t xml:space="preserve"> ※ご利用申込前に次の事項を必ずご確認ください。</t>
  </si>
  <si>
    <t>免 許 証 番 号</t>
    <phoneticPr fontId="1"/>
  </si>
  <si>
    <t xml:space="preserve"> 国土交通大臣</t>
    <phoneticPr fontId="1"/>
  </si>
  <si>
    <t xml:space="preserve">・ </t>
    <phoneticPr fontId="1"/>
  </si>
  <si>
    <t>インターネットに接続できる環境が整っていること。</t>
    <phoneticPr fontId="1"/>
  </si>
  <si>
    <t>〒</t>
    <phoneticPr fontId="1"/>
  </si>
  <si>
    <t xml:space="preserve"> ）第</t>
    <phoneticPr fontId="1"/>
  </si>
  <si>
    <t xml:space="preserve"> 号</t>
    <phoneticPr fontId="1"/>
  </si>
  <si>
    <t xml:space="preserve">代 表 者 </t>
    <phoneticPr fontId="1"/>
  </si>
  <si>
    <t>問い合わせ先：（公社）中部圏不動産流通機構 052-521-8589</t>
    <phoneticPr fontId="1"/>
  </si>
  <si>
    <t>（公社）愛知県宅地建物取引業協会</t>
    <phoneticPr fontId="1"/>
  </si>
  <si>
    <t>電 話 番 号</t>
    <phoneticPr fontId="1"/>
  </si>
  <si>
    <t>Ｆ Ａ Ｘ 番 号</t>
    <phoneticPr fontId="1"/>
  </si>
  <si>
    <t>（</t>
    <phoneticPr fontId="1"/>
  </si>
  <si>
    <t>）</t>
    <phoneticPr fontId="1"/>
  </si>
  <si>
    <r>
      <rPr>
        <sz val="11"/>
        <color theme="1"/>
        <rFont val="ＭＳ 明朝"/>
        <family val="1"/>
        <charset val="128"/>
      </rPr>
      <t>愛知県知事</t>
    </r>
    <r>
      <rPr>
        <sz val="12"/>
        <color theme="1"/>
        <rFont val="ＭＳ 明朝"/>
        <family val="1"/>
        <charset val="128"/>
      </rPr>
      <t>　（</t>
    </r>
    <phoneticPr fontId="1"/>
  </si>
  <si>
    <t>支部</t>
    <rPh sb="0" eb="2">
      <t>シブ</t>
    </rPh>
    <phoneticPr fontId="1"/>
  </si>
  <si>
    <t>ハトマークサイト(全宅連統合サイト)
利 用 申 込 書</t>
    <phoneticPr fontId="1"/>
  </si>
  <si>
    <t>(公社)愛知県宅地建物取引業協会　殿</t>
    <phoneticPr fontId="1"/>
  </si>
  <si>
    <t>　利用申込に際し、全宅連統合サイト倫理網領及び運営規定、並びに同運営規定に基づく諸規則について同意するとともに宅地建物取引業法、不動産の表示に関する公正規約等を遵守することを誓約いたします。</t>
    <phoneticPr fontId="1"/>
  </si>
  <si>
    <t>支部名</t>
    <rPh sb="0" eb="2">
      <t>シブ</t>
    </rPh>
    <rPh sb="2" eb="3">
      <t>メイ</t>
    </rPh>
    <phoneticPr fontId="1"/>
  </si>
  <si>
    <t>愛知県
知事</t>
    <phoneticPr fontId="1"/>
  </si>
  <si>
    <t>大臣・</t>
    <phoneticPr fontId="1"/>
  </si>
  <si>
    <t xml:space="preserve">代表者氏名 </t>
    <rPh sb="3" eb="5">
      <t>シメイ</t>
    </rPh>
    <phoneticPr fontId="1"/>
  </si>
  <si>
    <t>＜ご利用に際して＞</t>
    <phoneticPr fontId="1"/>
  </si>
  <si>
    <t>インターネットに接続できる環境（Macintoshを除く）が必要です。</t>
    <phoneticPr fontId="1"/>
  </si>
  <si>
    <t>(1)</t>
    <phoneticPr fontId="1"/>
  </si>
  <si>
    <t>(2)</t>
  </si>
  <si>
    <t>(3)</t>
  </si>
  <si>
    <t>(4)</t>
  </si>
  <si>
    <t>(5)</t>
  </si>
  <si>
    <t>(6)</t>
  </si>
  <si>
    <t xml:space="preserve">Microsoft Internet Explorer 11推奨 </t>
    <phoneticPr fontId="1"/>
  </si>
  <si>
    <t xml:space="preserve">.Microsoft Windows VistaのPCのみIE9推奨、「Microsoft Edge」につきましては、「動作保証対象外」となりますのでご注意ください。 </t>
    <phoneticPr fontId="1"/>
  </si>
  <si>
    <t>※1</t>
    <phoneticPr fontId="1"/>
  </si>
  <si>
    <t>Adobe Reader X (10.1.1)以降</t>
    <phoneticPr fontId="1"/>
  </si>
  <si>
    <t xml:space="preserve">ご利用時間は、成約処理・物件登録・修正・削除・公開制御は午前8時～午後9時（その他、物件仮登録等のサービスは、午後11時）です。 </t>
    <phoneticPr fontId="1"/>
  </si>
  <si>
    <t>セッションタイムアウトは、90分です。</t>
    <phoneticPr fontId="1"/>
  </si>
  <si>
    <t>利用料は一部の機能を除いて無料です。</t>
    <phoneticPr fontId="1"/>
  </si>
  <si>
    <t>パスワードについては、事務局より発行します。その後、パスワードの変更は随時可能です。</t>
    <phoneticPr fontId="1"/>
  </si>
  <si>
    <t>※個人情報の取り扱いについて</t>
    <phoneticPr fontId="1"/>
  </si>
  <si>
    <t>当協会にて入手した個人情報は、ハトマークサイトに関する業務以外には利用することはありません。また、正当な理由がない限り第三者への開示は致しません。</t>
    <phoneticPr fontId="1"/>
  </si>
  <si>
    <t>未登録の会員様は申込書をご記入の上、下記送信先までFAX をお願いします。</t>
  </si>
  <si>
    <t>お申込み送信先</t>
  </si>
  <si>
    <t>ＦＡＸ：052-521-1837</t>
  </si>
  <si>
    <t>ご連絡先</t>
  </si>
  <si>
    <t>(公社)愛知県宅地建物取引業協会　事務局</t>
  </si>
  <si>
    <t>愛知県名古屋市西区城西5-1-14(愛知県不動産会館)</t>
  </si>
  <si>
    <t>ＴＥＬ：052-522-2531</t>
  </si>
  <si>
    <t>商号</t>
    <rPh sb="0" eb="2">
      <t>ショウゴウ</t>
    </rPh>
    <phoneticPr fontId="1"/>
  </si>
  <si>
    <t>担当者名</t>
    <rPh sb="0" eb="3">
      <t>タントウシャ</t>
    </rPh>
    <rPh sb="3" eb="4">
      <t>メイ</t>
    </rPh>
    <phoneticPr fontId="1"/>
  </si>
  <si>
    <t>連絡先</t>
    <rPh sb="0" eb="3">
      <t>レンラクサキ</t>
    </rPh>
    <phoneticPr fontId="1"/>
  </si>
  <si>
    <t>TEL：052-522-2625</t>
  </si>
  <si>
    <t>FAX：052-521-1837（平日 午前 9 時～午後 5 時受付）</t>
  </si>
  <si>
    <t>愛知宅建サポート株式会社</t>
    <phoneticPr fontId="1"/>
  </si>
  <si>
    <t xml:space="preserve">利用申請書 </t>
    <phoneticPr fontId="1"/>
  </si>
  <si>
    <t>　私は、会員マイページ及び物件流通サイト「あいぽっぽ」の利用に同意し、</t>
    <phoneticPr fontId="1"/>
  </si>
  <si>
    <t xml:space="preserve"> 以下の通り、申込いたします。</t>
    <phoneticPr fontId="1"/>
  </si>
  <si>
    <t>メール
アドレス</t>
    <phoneticPr fontId="1"/>
  </si>
  <si>
    <t>お問い合わせ</t>
    <rPh sb="1" eb="2">
      <t>ト</t>
    </rPh>
    <rPh sb="3" eb="4">
      <t>ア</t>
    </rPh>
    <phoneticPr fontId="1"/>
  </si>
  <si>
    <t>ご記入ください</t>
    <phoneticPr fontId="1"/>
  </si>
  <si>
    <t>ご記入ください</t>
    <rPh sb="1" eb="3">
      <t>キニュウ</t>
    </rPh>
    <phoneticPr fontId="1"/>
  </si>
  <si>
    <t>1.「1.会員証」～「15.レインズ申込書」(6.宅建協会_入会審査報告書2枚をA3一枚に集約ください)</t>
    <rPh sb="5" eb="7">
      <t>カイイン</t>
    </rPh>
    <rPh sb="7" eb="8">
      <t>ショウ</t>
    </rPh>
    <rPh sb="18" eb="21">
      <t>モウシコミショ</t>
    </rPh>
    <rPh sb="25" eb="27">
      <t>タッケン</t>
    </rPh>
    <rPh sb="27" eb="29">
      <t>キョウカイ</t>
    </rPh>
    <rPh sb="30" eb="32">
      <t>ニュウカイ</t>
    </rPh>
    <rPh sb="32" eb="34">
      <t>シンサ</t>
    </rPh>
    <rPh sb="34" eb="37">
      <t>ホウコクショ</t>
    </rPh>
    <rPh sb="38" eb="39">
      <t>マイ</t>
    </rPh>
    <rPh sb="42" eb="43">
      <t>イチ</t>
    </rPh>
    <rPh sb="43" eb="44">
      <t>マイ</t>
    </rPh>
    <rPh sb="45" eb="47">
      <t>シュウヤク</t>
    </rPh>
    <phoneticPr fontId="1"/>
  </si>
  <si>
    <t>推奨プラウザ：Ｇｏｏｇｌｅ　Ｃｈｒｏｍｅ</t>
    <phoneticPr fontId="1"/>
  </si>
  <si>
    <t>サポートプラウザ：ＩｎｔｅｒｎｅｔＥｘｐｌｏｒｅｒ１１、Ｓａｆａｒｉ</t>
    <phoneticPr fontId="1"/>
  </si>
  <si>
    <t xml:space="preserve">送信先ＦＡＸ番号　 ０５２－５２１－１８３７ </t>
    <phoneticPr fontId="1"/>
  </si>
  <si>
    <t>法人印↑</t>
    <rPh sb="0" eb="2">
      <t>ホウジン</t>
    </rPh>
    <phoneticPr fontId="1"/>
  </si>
  <si>
    <t>法人印↑</t>
    <rPh sb="0" eb="2">
      <t>ホウジン</t>
    </rPh>
    <rPh sb="2" eb="3">
      <t>イン</t>
    </rPh>
    <phoneticPr fontId="1"/>
  </si>
  <si>
    <t>メールアドレス</t>
    <phoneticPr fontId="1"/>
  </si>
  <si>
    <t>（一社）全国賃貸
不動産管理業協会</t>
    <rPh sb="1" eb="3">
      <t>イッシャ</t>
    </rPh>
    <rPh sb="4" eb="6">
      <t>ゼンコク</t>
    </rPh>
    <rPh sb="6" eb="8">
      <t>チンタイ</t>
    </rPh>
    <rPh sb="9" eb="12">
      <t>フドウサン</t>
    </rPh>
    <rPh sb="12" eb="14">
      <t>カンリ</t>
    </rPh>
    <rPh sb="14" eb="15">
      <t>ギョウ</t>
    </rPh>
    <rPh sb="15" eb="17">
      <t>キョウカイ</t>
    </rPh>
    <phoneticPr fontId="1"/>
  </si>
  <si>
    <t>前勤務先</t>
    <rPh sb="0" eb="1">
      <t>マエ</t>
    </rPh>
    <rPh sb="1" eb="4">
      <t>キンムサキ</t>
    </rPh>
    <phoneticPr fontId="1"/>
  </si>
  <si>
    <t>・受講者の人数には、正会員の人数は含みません。
・＜受講する＞の場合、「4.キャリアパーソン」の提出が必要です。
・キャリアパーソン講座を２名以上でされる際は、支部に連絡ください（紙に記載いただきます）。</t>
    <rPh sb="1" eb="3">
      <t>ジュコウ</t>
    </rPh>
    <rPh sb="3" eb="4">
      <t>シャ</t>
    </rPh>
    <rPh sb="5" eb="7">
      <t>ニンズウ</t>
    </rPh>
    <rPh sb="10" eb="13">
      <t>セイカイイン</t>
    </rPh>
    <rPh sb="14" eb="16">
      <t>ニンズウ</t>
    </rPh>
    <rPh sb="17" eb="18">
      <t>フク</t>
    </rPh>
    <rPh sb="26" eb="28">
      <t>ジュコウ</t>
    </rPh>
    <rPh sb="32" eb="34">
      <t>バアイ</t>
    </rPh>
    <rPh sb="48" eb="50">
      <t>テイシュツ</t>
    </rPh>
    <rPh sb="51" eb="53">
      <t>ヒツヨウ</t>
    </rPh>
    <rPh sb="66" eb="68">
      <t>コウザ</t>
    </rPh>
    <rPh sb="70" eb="71">
      <t>メイ</t>
    </rPh>
    <rPh sb="71" eb="73">
      <t>イジョウ</t>
    </rPh>
    <rPh sb="77" eb="78">
      <t>サイ</t>
    </rPh>
    <rPh sb="80" eb="82">
      <t>シブ</t>
    </rPh>
    <rPh sb="83" eb="85">
      <t>レンラク</t>
    </rPh>
    <rPh sb="90" eb="91">
      <t>カミ</t>
    </rPh>
    <rPh sb="92" eb="94">
      <t>キサイ</t>
    </rPh>
    <phoneticPr fontId="1"/>
  </si>
  <si>
    <t>上記の者について支部機関の承認を得ましたので回送いたします。</t>
    <rPh sb="0" eb="2">
      <t>ジョウキ</t>
    </rPh>
    <rPh sb="3" eb="4">
      <t>モノ</t>
    </rPh>
    <rPh sb="8" eb="10">
      <t>シブ</t>
    </rPh>
    <rPh sb="10" eb="12">
      <t>キカン</t>
    </rPh>
    <rPh sb="13" eb="15">
      <t>ショウニン</t>
    </rPh>
    <rPh sb="16" eb="17">
      <t>エ</t>
    </rPh>
    <rPh sb="22" eb="24">
      <t>カイソウ</t>
    </rPh>
    <phoneticPr fontId="1" alignment="center"/>
  </si>
  <si>
    <t>前勤務先電話</t>
    <rPh sb="0" eb="1">
      <t>マエ</t>
    </rPh>
    <rPh sb="1" eb="4">
      <t>キンムサキ</t>
    </rPh>
    <rPh sb="4" eb="6">
      <t>デンワ</t>
    </rPh>
    <phoneticPr fontId="1"/>
  </si>
  <si>
    <t>支店メールアドレス</t>
    <rPh sb="0" eb="2">
      <t>シテン</t>
    </rPh>
    <phoneticPr fontId="1"/>
  </si>
  <si>
    <t>本店メールアドレス</t>
    <rPh sb="0" eb="2">
      <t>ホンテン</t>
    </rPh>
    <phoneticPr fontId="1"/>
  </si>
  <si>
    <t>入会しない</t>
    <rPh sb="0" eb="2">
      <t>ニュウカイ</t>
    </rPh>
    <phoneticPr fontId="1"/>
  </si>
  <si>
    <t>入会する  ・</t>
    <rPh sb="0" eb="2">
      <t>ニュウカイ</t>
    </rPh>
    <phoneticPr fontId="1"/>
  </si>
  <si>
    <t>)</t>
    <phoneticPr fontId="1"/>
  </si>
  <si>
    <t>2．本店代表者の印鑑証明</t>
    <rPh sb="2" eb="4">
      <t>ホンテン</t>
    </rPh>
    <rPh sb="4" eb="7">
      <t>ダイヒョウシャ</t>
    </rPh>
    <rPh sb="8" eb="10">
      <t>インカン</t>
    </rPh>
    <rPh sb="10" eb="12">
      <t>ショウメイ</t>
    </rPh>
    <phoneticPr fontId="1"/>
  </si>
  <si>
    <t>2.「4.キャリアパーソン」は、受講済みの場合証明できる書類のコピーが必要</t>
    <rPh sb="16" eb="18">
      <t>ジュコウ</t>
    </rPh>
    <rPh sb="18" eb="19">
      <t>スミ</t>
    </rPh>
    <rPh sb="21" eb="23">
      <t>バアイ</t>
    </rPh>
    <rPh sb="23" eb="25">
      <t>ショウメイ</t>
    </rPh>
    <rPh sb="28" eb="30">
      <t>ショルイ</t>
    </rPh>
    <rPh sb="35" eb="37">
      <t>ヒツヨウ</t>
    </rPh>
    <phoneticPr fontId="1"/>
  </si>
  <si>
    <t>4．印鑑の種類に注意</t>
    <rPh sb="2" eb="4">
      <t>インカン</t>
    </rPh>
    <rPh sb="5" eb="7">
      <t>シュルイ</t>
    </rPh>
    <rPh sb="8" eb="10">
      <t>チュウイ</t>
    </rPh>
    <phoneticPr fontId="1"/>
  </si>
  <si>
    <t>4．受付印のある、行政への提出書類一式（愛知県登録業者で、支店増設は行政への提出作成書類）</t>
    <rPh sb="2" eb="4">
      <t>ウケツケ</t>
    </rPh>
    <rPh sb="4" eb="5">
      <t>イン</t>
    </rPh>
    <rPh sb="9" eb="11">
      <t>ギョウセイ</t>
    </rPh>
    <rPh sb="13" eb="15">
      <t>テイシュツ</t>
    </rPh>
    <rPh sb="15" eb="17">
      <t>ショルイ</t>
    </rPh>
    <rPh sb="17" eb="19">
      <t>イッシキ</t>
    </rPh>
    <rPh sb="20" eb="23">
      <t>アイチケン</t>
    </rPh>
    <rPh sb="23" eb="25">
      <t>トウロク</t>
    </rPh>
    <rPh sb="25" eb="27">
      <t>ギョウシャ</t>
    </rPh>
    <rPh sb="29" eb="31">
      <t>シテン</t>
    </rPh>
    <rPh sb="31" eb="33">
      <t>ゾウセツ</t>
    </rPh>
    <rPh sb="34" eb="36">
      <t>ギョウセイ</t>
    </rPh>
    <rPh sb="38" eb="40">
      <t>テイシュツ</t>
    </rPh>
    <rPh sb="40" eb="42">
      <t>サクセイ</t>
    </rPh>
    <rPh sb="42" eb="44">
      <t>ショルイ</t>
    </rPh>
    <phoneticPr fontId="1"/>
  </si>
  <si>
    <t>・正会員≠専任の宅建士の場合におい　　
て、専任宅建士が複数いる場合は
内１名の入会が必要になります。
　※専任宅建士全員の入会は不要です。</t>
    <rPh sb="1" eb="4">
      <t>セイカイイン</t>
    </rPh>
    <rPh sb="5" eb="7">
      <t>センニン</t>
    </rPh>
    <rPh sb="8" eb="11">
      <t>タッケンシ</t>
    </rPh>
    <rPh sb="12" eb="14">
      <t>バアイ</t>
    </rPh>
    <rPh sb="28" eb="30">
      <t>フクスウ</t>
    </rPh>
    <rPh sb="32" eb="34">
      <t>バアイ</t>
    </rPh>
    <rPh sb="36" eb="37">
      <t>ウチ</t>
    </rPh>
    <rPh sb="38" eb="39">
      <t>メイ</t>
    </rPh>
    <rPh sb="40" eb="42">
      <t>ニュウカイ</t>
    </rPh>
    <rPh sb="43" eb="45">
      <t>ヒツヨウ</t>
    </rPh>
    <rPh sb="54" eb="56">
      <t>センニン</t>
    </rPh>
    <rPh sb="56" eb="59">
      <t>タッケンシ</t>
    </rPh>
    <rPh sb="59" eb="61">
      <t>ゼンイン</t>
    </rPh>
    <rPh sb="62" eb="64">
      <t>ニュウカイ</t>
    </rPh>
    <rPh sb="65" eb="67">
      <t>フヨウ</t>
    </rPh>
    <phoneticPr fontId="1"/>
  </si>
  <si>
    <t>法人印↑　</t>
  </si>
  <si>
    <t>※個人の場合は
個人実印</t>
    <rPh sb="1" eb="3">
      <t>コジン</t>
    </rPh>
    <rPh sb="4" eb="6">
      <t>バアイ</t>
    </rPh>
    <rPh sb="8" eb="12">
      <t>コジンジツイン</t>
    </rPh>
    <phoneticPr fontId="1"/>
  </si>
  <si>
    <t>※個人の場合は
個人実印</t>
    <phoneticPr fontId="1"/>
  </si>
  <si>
    <t>Ver22.6.28</t>
    <phoneticPr fontId="1"/>
  </si>
  <si>
    <t>会員登録用　写真</t>
    <rPh sb="0" eb="5">
      <t>カイイントウロクヨウ</t>
    </rPh>
    <rPh sb="6" eb="8">
      <t>シャシン</t>
    </rPh>
    <phoneticPr fontId="1"/>
  </si>
  <si>
    <t>・行政提出書類の受付印の日時、又は、免許証発行年月日</t>
    <rPh sb="1" eb="3">
      <t>ギョウセイ</t>
    </rPh>
    <rPh sb="3" eb="5">
      <t>テイシュツ</t>
    </rPh>
    <rPh sb="5" eb="7">
      <t>ショルイ</t>
    </rPh>
    <rPh sb="8" eb="10">
      <t>ウケツケ</t>
    </rPh>
    <rPh sb="10" eb="11">
      <t>イン</t>
    </rPh>
    <rPh sb="12" eb="14">
      <t>ニチジ</t>
    </rPh>
    <rPh sb="15" eb="16">
      <t>マタ</t>
    </rPh>
    <rPh sb="18" eb="20">
      <t>メンキョ</t>
    </rPh>
    <rPh sb="20" eb="21">
      <t>ショウ</t>
    </rPh>
    <rPh sb="21" eb="24">
      <t>ハッコウネン</t>
    </rPh>
    <rPh sb="24" eb="26">
      <t>ツキヒ</t>
    </rPh>
    <phoneticPr fontId="1"/>
  </si>
  <si>
    <t>・なぜ他団体でなく、宅建協会を選んだかを具体的にご記入ください</t>
    <rPh sb="3" eb="6">
      <t>タダンタイ</t>
    </rPh>
    <rPh sb="10" eb="14">
      <t>タッケンキョウカイ</t>
    </rPh>
    <rPh sb="15" eb="16">
      <t>エラ</t>
    </rPh>
    <rPh sb="20" eb="23">
      <t>グタイテキ</t>
    </rPh>
    <rPh sb="25" eb="27">
      <t>キニュウ</t>
    </rPh>
    <phoneticPr fontId="1"/>
  </si>
  <si>
    <t>https://www.aiseiren.jp/</t>
    <phoneticPr fontId="1"/>
  </si>
  <si>
    <t xml:space="preserve">愛知宅建政治連盟のHPはこちら→ </t>
    <phoneticPr fontId="1"/>
  </si>
  <si>
    <t>※ご記入いただいた内容は、（公社）愛知県宅地建物取引業協会、（公社）全国宅地建物取引業保証協会愛知本部、</t>
    <rPh sb="2" eb="4">
      <t>キニュウ</t>
    </rPh>
    <rPh sb="9" eb="11">
      <t>ナイヨウ</t>
    </rPh>
    <rPh sb="14" eb="16">
      <t>コウシャ</t>
    </rPh>
    <rPh sb="17" eb="20">
      <t>アイチケン</t>
    </rPh>
    <rPh sb="20" eb="29">
      <t>タクチタテモノトリヒキギョウキョウカイ</t>
    </rPh>
    <rPh sb="31" eb="33">
      <t>コウシャ</t>
    </rPh>
    <rPh sb="34" eb="40">
      <t>ゼンコクタクチタテモノ</t>
    </rPh>
    <rPh sb="40" eb="43">
      <t>トリヒキギョウ</t>
    </rPh>
    <rPh sb="43" eb="47">
      <t>ホショウキョウカイ</t>
    </rPh>
    <rPh sb="47" eb="51">
      <t>アイチホンブ</t>
    </rPh>
    <phoneticPr fontId="1"/>
  </si>
  <si>
    <t>　愛知宅建サポート㈱が実施する事業にて個人を特定されない範囲内で利用させていただくことがあります。</t>
    <rPh sb="11" eb="13">
      <t>ジッシ</t>
    </rPh>
    <rPh sb="15" eb="17">
      <t>ジギョウ</t>
    </rPh>
    <rPh sb="19" eb="21">
      <t>コジン</t>
    </rPh>
    <rPh sb="22" eb="24">
      <t>トクテイ</t>
    </rPh>
    <rPh sb="28" eb="31">
      <t>ハンイナイ</t>
    </rPh>
    <phoneticPr fontId="1"/>
  </si>
  <si>
    <t xml:space="preserve">会員マイページ・流通サイト「あいぽっぽ」 </t>
    <rPh sb="0" eb="2">
      <t>カイイン</t>
    </rPh>
    <phoneticPr fontId="1"/>
  </si>
  <si>
    <t>※必ず記入して下さい。</t>
    <rPh sb="1" eb="2">
      <t>カナラ</t>
    </rPh>
    <rPh sb="3" eb="5">
      <t>キニュウ</t>
    </rPh>
    <rPh sb="7" eb="8">
      <t>クダ</t>
    </rPh>
    <phoneticPr fontId="1"/>
  </si>
  <si>
    <t>※必ず記入して下さい。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</si>
</sst>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Red]\-#,##0.0"/>
    <numFmt numFmtId="177" formatCode="0.0_);[Red]\(0.0\)"/>
    <numFmt numFmtId="178" formatCode="0_);[Red]\(0\)"/>
    <numFmt numFmtId="179" formatCode="General;\-General;0;@"/>
  </numFmts>
  <fonts count="7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0"/>
      <color theme="1"/>
      <name val="ＭＳ 明朝"/>
      <family val="1"/>
      <charset val="128"/>
    </font>
    <font>
      <u/>
      <sz val="18"/>
      <color theme="1"/>
      <name val="ＭＳ 明朝"/>
      <family val="1"/>
      <charset val="128"/>
    </font>
    <font>
      <sz val="11"/>
      <color theme="1"/>
      <name val="ＭＳ ゴシック"/>
      <family val="3"/>
      <charset val="128"/>
    </font>
    <font>
      <sz val="10"/>
      <color theme="1"/>
      <name val="ＭＳ ゴシック"/>
      <family val="3"/>
      <charset val="128"/>
    </font>
    <font>
      <u/>
      <sz val="17"/>
      <color theme="1"/>
      <name val="ＭＳ 明朝"/>
      <family val="1"/>
      <charset val="128"/>
    </font>
    <font>
      <sz val="9.5"/>
      <color theme="1"/>
      <name val="ＭＳ ゴシック"/>
      <family val="3"/>
      <charset val="128"/>
    </font>
    <font>
      <sz val="9"/>
      <color theme="1"/>
      <name val="ＭＳ 明朝"/>
      <family val="1"/>
      <charset val="128"/>
    </font>
    <font>
      <sz val="8"/>
      <color theme="1"/>
      <name val="ＭＳ ゴシック"/>
      <family val="3"/>
      <charset val="128"/>
    </font>
    <font>
      <sz val="14"/>
      <color theme="1"/>
      <name val="ＭＳ 明朝"/>
      <family val="1"/>
      <charset val="128"/>
    </font>
    <font>
      <sz val="11"/>
      <name val="ＭＳ Ｐゴシック"/>
      <family val="3"/>
      <charset val="128"/>
    </font>
    <font>
      <sz val="11"/>
      <color theme="1"/>
      <name val="ＭＳ Ｐゴシック"/>
      <family val="2"/>
      <charset val="128"/>
    </font>
    <font>
      <b/>
      <sz val="8"/>
      <color rgb="FFFF0000"/>
      <name val="ＭＳ 明朝"/>
      <family val="1"/>
      <charset val="128"/>
    </font>
    <font>
      <sz val="18"/>
      <color theme="1"/>
      <name val="ＭＳ 明朝"/>
      <family val="1"/>
      <charset val="128"/>
    </font>
    <font>
      <sz val="8"/>
      <color theme="1"/>
      <name val="ＭＳ 明朝"/>
      <family val="1"/>
      <charset val="128"/>
    </font>
    <font>
      <sz val="24"/>
      <color theme="1"/>
      <name val="ＭＳ 明朝"/>
      <family val="1"/>
      <charset val="128"/>
    </font>
    <font>
      <sz val="48"/>
      <color theme="1"/>
      <name val="ＭＳ 明朝"/>
      <family val="1"/>
      <charset val="128"/>
    </font>
    <font>
      <sz val="13"/>
      <color theme="1"/>
      <name val="ＭＳ 明朝"/>
      <family val="1"/>
      <charset val="128"/>
    </font>
    <font>
      <sz val="16"/>
      <color theme="1"/>
      <name val="ＭＳ 明朝"/>
      <family val="1"/>
      <charset val="128"/>
    </font>
    <font>
      <sz val="22"/>
      <color theme="1"/>
      <name val="ＭＳ 明朝"/>
      <family val="1"/>
      <charset val="128"/>
    </font>
    <font>
      <b/>
      <sz val="9"/>
      <color theme="1"/>
      <name val="ＭＳ 明朝"/>
      <family val="1"/>
      <charset val="128"/>
    </font>
    <font>
      <sz val="9"/>
      <color theme="1"/>
      <name val="ＭＳ ゴシック"/>
      <family val="3"/>
      <charset val="128"/>
    </font>
    <font>
      <sz val="11"/>
      <name val="ＭＳ 明朝"/>
      <family val="1"/>
      <charset val="128"/>
    </font>
    <font>
      <sz val="46"/>
      <color theme="1"/>
      <name val="ＭＳ 明朝"/>
      <family val="1"/>
      <charset val="128"/>
    </font>
    <font>
      <u/>
      <sz val="11"/>
      <color theme="10"/>
      <name val="ＭＳ Ｐゴシック"/>
      <family val="2"/>
      <charset val="128"/>
      <scheme val="minor"/>
    </font>
    <font>
      <b/>
      <sz val="12"/>
      <color theme="1"/>
      <name val="ＭＳ 明朝"/>
      <family val="1"/>
      <charset val="128"/>
    </font>
    <font>
      <sz val="6"/>
      <name val="ＭＳ Ｐゴシック"/>
      <family val="3"/>
      <charset val="128"/>
    </font>
    <font>
      <sz val="12"/>
      <name val="ＭＳ Ｐゴシック"/>
      <family val="3"/>
      <charset val="128"/>
    </font>
    <font>
      <sz val="11"/>
      <color theme="1"/>
      <name val="ＭＳ Ｐ明朝"/>
      <family val="1"/>
      <charset val="128"/>
    </font>
    <font>
      <b/>
      <sz val="12"/>
      <color theme="1"/>
      <name val="ＭＳ Ｐゴシック"/>
      <family val="3"/>
      <charset val="128"/>
      <scheme val="minor"/>
    </font>
    <font>
      <sz val="11"/>
      <color theme="1"/>
      <name val="ＭＳ Ｐゴシック"/>
      <family val="2"/>
      <charset val="128"/>
      <scheme val="minor"/>
    </font>
    <font>
      <sz val="12"/>
      <color theme="1"/>
      <name val="ＭＳ ゴシック"/>
      <family val="3"/>
      <charset val="128"/>
    </font>
    <font>
      <u/>
      <sz val="22"/>
      <color theme="1"/>
      <name val="ＭＳ ゴシック"/>
      <family val="3"/>
      <charset val="128"/>
    </font>
    <font>
      <b/>
      <sz val="11"/>
      <color theme="1"/>
      <name val="ＭＳ ゴシック"/>
      <family val="3"/>
      <charset val="128"/>
    </font>
    <font>
      <u/>
      <sz val="12"/>
      <color theme="1"/>
      <name val="ＭＳ ゴシック"/>
      <family val="3"/>
      <charset val="128"/>
    </font>
    <font>
      <u/>
      <sz val="12"/>
      <color theme="1"/>
      <name val="ＭＳ 明朝"/>
      <family val="1"/>
      <charset val="128"/>
    </font>
    <font>
      <sz val="9"/>
      <color rgb="FFFF0000"/>
      <name val="ＭＳ ゴシック"/>
      <family val="3"/>
      <charset val="128"/>
    </font>
    <font>
      <sz val="8"/>
      <color rgb="FFFF0000"/>
      <name val="ＭＳ ゴシック"/>
      <family val="3"/>
      <charset val="128"/>
    </font>
    <font>
      <sz val="11"/>
      <color rgb="FFFF0000"/>
      <name val="ＭＳ 明朝"/>
      <family val="1"/>
      <charset val="128"/>
    </font>
    <font>
      <sz val="12"/>
      <color rgb="FFFF0000"/>
      <name val="ＭＳ 明朝"/>
      <family val="1"/>
      <charset val="128"/>
    </font>
    <font>
      <sz val="10"/>
      <color rgb="FFFF0000"/>
      <name val="ＭＳ ゴシック"/>
      <family val="3"/>
      <charset val="128"/>
    </font>
    <font>
      <sz val="6"/>
      <color rgb="FFFF0000"/>
      <name val="ＭＳ ゴシック"/>
      <family val="3"/>
      <charset val="128"/>
    </font>
    <font>
      <sz val="10"/>
      <color rgb="FFFF0000"/>
      <name val="ＭＳ 明朝"/>
      <family val="1"/>
      <charset val="128"/>
    </font>
    <font>
      <sz val="12"/>
      <color theme="1"/>
      <name val="ＭＳ Ｐゴシック"/>
      <family val="2"/>
      <charset val="128"/>
      <scheme val="minor"/>
    </font>
    <font>
      <sz val="10"/>
      <color theme="1"/>
      <name val="ＭＳ Ｐゴシック"/>
      <family val="2"/>
      <charset val="128"/>
      <scheme val="minor"/>
    </font>
    <font>
      <sz val="14"/>
      <color theme="1"/>
      <name val="ＭＳ Ｐゴシック"/>
      <family val="2"/>
      <charset val="128"/>
      <scheme val="minor"/>
    </font>
    <font>
      <sz val="6"/>
      <color theme="1"/>
      <name val="ＭＳ 明朝"/>
      <family val="1"/>
      <charset val="128"/>
    </font>
    <font>
      <sz val="11"/>
      <color rgb="FFFF0000"/>
      <name val="ＭＳ ゴシック"/>
      <family val="3"/>
      <charset val="128"/>
    </font>
    <font>
      <sz val="14"/>
      <color theme="1"/>
      <name val="ＭＳ ゴシック"/>
      <family val="3"/>
      <charset val="128"/>
    </font>
    <font>
      <sz val="12"/>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b/>
      <sz val="20"/>
      <color rgb="FF000000"/>
      <name val="ＭＳ ゴシック"/>
      <family val="3"/>
      <charset val="128"/>
    </font>
    <font>
      <sz val="11"/>
      <color rgb="FF000000"/>
      <name val="ＭＳ ゴシック"/>
      <family val="3"/>
      <charset val="128"/>
    </font>
    <font>
      <sz val="20"/>
      <color theme="1"/>
      <name val="ＭＳ ゴシック"/>
      <family val="3"/>
      <charset val="128"/>
    </font>
    <font>
      <sz val="18"/>
      <color theme="1"/>
      <name val="ＭＳ Ｐゴシック"/>
      <family val="3"/>
      <charset val="128"/>
      <scheme val="minor"/>
    </font>
    <font>
      <sz val="18"/>
      <color theme="1"/>
      <name val="游ゴシック"/>
      <family val="3"/>
      <charset val="128"/>
    </font>
    <font>
      <sz val="11"/>
      <color theme="1"/>
      <name val="游ゴシック"/>
      <family val="3"/>
      <charset val="128"/>
    </font>
    <font>
      <sz val="12"/>
      <color theme="1"/>
      <name val="游ゴシック"/>
      <family val="3"/>
      <charset val="128"/>
    </font>
    <font>
      <sz val="12"/>
      <color theme="0"/>
      <name val="ＭＳ Ｐゴシック"/>
      <family val="2"/>
      <charset val="128"/>
      <scheme val="minor"/>
    </font>
    <font>
      <sz val="9"/>
      <color theme="1"/>
      <name val="ＭＳ Ｐ明朝"/>
      <family val="1"/>
      <charset val="128"/>
    </font>
    <font>
      <sz val="9"/>
      <color theme="1"/>
      <name val="ＭＳ Ｐゴシック"/>
      <family val="3"/>
      <charset val="128"/>
      <scheme val="minor"/>
    </font>
    <font>
      <sz val="8"/>
      <color rgb="FFFF0000"/>
      <name val="ＭＳ Ｐゴシック"/>
      <family val="3"/>
      <charset val="128"/>
      <scheme val="minor"/>
    </font>
    <font>
      <sz val="6"/>
      <color rgb="FFFF0000"/>
      <name val="ＭＳ 明朝"/>
      <family val="1"/>
      <charset val="128"/>
    </font>
    <font>
      <sz val="8"/>
      <color theme="1"/>
      <name val="ＭＳ Ｐゴシック"/>
      <family val="3"/>
      <charset val="128"/>
      <scheme val="minor"/>
    </font>
  </fonts>
  <fills count="1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indexed="9"/>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theme="2" tint="-0.249977111117893"/>
        <bgColor indexed="64"/>
      </patternFill>
    </fill>
    <fill>
      <patternFill patternType="solid">
        <fgColor theme="1"/>
        <bgColor indexed="64"/>
      </patternFill>
    </fill>
  </fills>
  <borders count="153">
    <border>
      <left/>
      <right/>
      <top/>
      <bottom/>
      <diagonal/>
    </border>
    <border>
      <left/>
      <right/>
      <top style="thin">
        <color indexed="64"/>
      </top>
      <bottom/>
      <diagonal/>
    </border>
    <border>
      <left/>
      <right/>
      <top style="double">
        <color indexed="64"/>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dashed">
        <color indexed="64"/>
      </bottom>
      <diagonal/>
    </border>
    <border>
      <left/>
      <right/>
      <top style="dashed">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style="medium">
        <color indexed="64"/>
      </bottom>
      <diagonal/>
    </border>
    <border>
      <left style="thin">
        <color indexed="64"/>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top/>
      <bottom style="slantDashDot">
        <color auto="1"/>
      </bottom>
      <diagonal/>
    </border>
    <border>
      <left style="thin">
        <color indexed="64"/>
      </left>
      <right/>
      <top style="dashed">
        <color indexed="64"/>
      </top>
      <bottom/>
      <diagonal/>
    </border>
    <border>
      <left/>
      <right style="medium">
        <color indexed="64"/>
      </right>
      <top style="dashed">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dashed">
        <color indexed="64"/>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medium">
        <color indexed="64"/>
      </top>
      <bottom style="dashed">
        <color indexed="64"/>
      </bottom>
      <diagonal/>
    </border>
    <border>
      <left style="hair">
        <color indexed="64"/>
      </left>
      <right/>
      <top style="hair">
        <color indexed="64"/>
      </top>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medium">
        <color indexed="64"/>
      </top>
      <bottom style="dashed">
        <color indexed="64"/>
      </bottom>
      <diagonal/>
    </border>
    <border>
      <left/>
      <right/>
      <top style="slantDashDot">
        <color auto="1"/>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s>
  <cellStyleXfs count="6">
    <xf numFmtId="0" fontId="0" fillId="0" borderId="0">
      <alignment vertical="center"/>
    </xf>
    <xf numFmtId="0" fontId="13" fillId="0" borderId="0">
      <alignment vertical="center"/>
    </xf>
    <xf numFmtId="0" fontId="14" fillId="0" borderId="0">
      <alignment vertical="center"/>
    </xf>
    <xf numFmtId="38" fontId="13" fillId="0" borderId="0" applyFont="0" applyFill="0" applyBorder="0" applyAlignment="0" applyProtection="0">
      <alignment vertical="center"/>
    </xf>
    <xf numFmtId="0" fontId="27" fillId="0" borderId="0" applyNumberFormat="0" applyFill="0" applyBorder="0" applyAlignment="0" applyProtection="0">
      <alignment vertical="center"/>
    </xf>
    <xf numFmtId="38" fontId="33" fillId="0" borderId="0" applyFont="0" applyFill="0" applyBorder="0" applyAlignment="0" applyProtection="0">
      <alignment vertical="center"/>
    </xf>
  </cellStyleXfs>
  <cellXfs count="1657">
    <xf numFmtId="0" fontId="0" fillId="0" borderId="0" xfId="0">
      <alignment vertical="center"/>
    </xf>
    <xf numFmtId="0" fontId="2" fillId="0" borderId="0" xfId="0" applyFont="1">
      <alignment vertical="center"/>
    </xf>
    <xf numFmtId="0" fontId="5" fillId="0" borderId="0" xfId="0" applyFont="1">
      <alignment vertical="center"/>
    </xf>
    <xf numFmtId="0" fontId="3" fillId="0" borderId="0" xfId="0" applyFont="1">
      <alignment vertical="center"/>
    </xf>
    <xf numFmtId="0" fontId="4" fillId="0" borderId="0" xfId="0" applyFont="1">
      <alignment vertical="center"/>
    </xf>
    <xf numFmtId="0" fontId="10" fillId="0" borderId="0" xfId="0" applyFont="1">
      <alignment vertical="center"/>
    </xf>
    <xf numFmtId="0" fontId="2" fillId="0" borderId="0" xfId="0" applyFont="1" applyAlignment="1">
      <alignment horizontal="distributed" vertical="center"/>
    </xf>
    <xf numFmtId="0" fontId="2" fillId="0" borderId="10" xfId="0" applyFont="1" applyBorder="1">
      <alignment vertical="center"/>
    </xf>
    <xf numFmtId="0" fontId="3" fillId="0" borderId="0" xfId="2" applyFont="1">
      <alignment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3" fillId="0" borderId="17" xfId="0" applyFont="1" applyBorder="1">
      <alignment vertical="center"/>
    </xf>
    <xf numFmtId="0" fontId="2" fillId="0" borderId="21" xfId="0" applyFont="1" applyBorder="1" applyAlignment="1">
      <alignment vertical="top"/>
    </xf>
    <xf numFmtId="0" fontId="2" fillId="0" borderId="7" xfId="0" applyFont="1" applyBorder="1" applyAlignment="1">
      <alignment vertical="top"/>
    </xf>
    <xf numFmtId="0" fontId="9" fillId="0" borderId="14" xfId="0" applyFont="1" applyBorder="1" applyAlignment="1">
      <alignment horizontal="center" vertical="center"/>
    </xf>
    <xf numFmtId="0" fontId="2" fillId="0" borderId="1" xfId="0" applyFont="1" applyBorder="1">
      <alignment vertical="center"/>
    </xf>
    <xf numFmtId="0" fontId="2" fillId="0" borderId="21" xfId="0" applyFont="1" applyBorder="1">
      <alignment vertical="center"/>
    </xf>
    <xf numFmtId="0" fontId="9" fillId="0" borderId="3" xfId="0" applyFont="1" applyBorder="1" applyAlignment="1">
      <alignment horizontal="center" vertical="center"/>
    </xf>
    <xf numFmtId="0" fontId="2" fillId="0" borderId="7" xfId="0" applyFont="1" applyBorder="1">
      <alignment vertical="center"/>
    </xf>
    <xf numFmtId="0" fontId="9" fillId="0" borderId="16" xfId="0" applyFont="1" applyBorder="1" applyAlignment="1">
      <alignment horizontal="center" vertical="center"/>
    </xf>
    <xf numFmtId="0" fontId="2" fillId="0" borderId="17" xfId="0" applyFont="1" applyBorder="1">
      <alignment vertical="center"/>
    </xf>
    <xf numFmtId="0" fontId="2" fillId="0" borderId="27" xfId="0" applyFont="1" applyBorder="1">
      <alignment vertical="center"/>
    </xf>
    <xf numFmtId="0" fontId="2" fillId="0" borderId="14" xfId="0" applyFont="1" applyBorder="1">
      <alignment vertical="center"/>
    </xf>
    <xf numFmtId="0" fontId="2" fillId="0" borderId="3" xfId="0" applyFont="1" applyBorder="1">
      <alignment vertical="center"/>
    </xf>
    <xf numFmtId="0" fontId="9" fillId="0" borderId="19" xfId="0" applyFont="1" applyBorder="1" applyAlignment="1">
      <alignment horizontal="center" vertical="center"/>
    </xf>
    <xf numFmtId="0" fontId="4" fillId="0" borderId="17" xfId="0" applyFont="1" applyBorder="1">
      <alignment vertical="center"/>
    </xf>
    <xf numFmtId="0" fontId="4" fillId="0" borderId="1" xfId="0" applyFont="1" applyBorder="1">
      <alignment vertical="center"/>
    </xf>
    <xf numFmtId="0" fontId="15" fillId="0" borderId="0" xfId="0" applyFont="1">
      <alignment vertical="center"/>
    </xf>
    <xf numFmtId="0" fontId="2" fillId="0" borderId="5" xfId="0" applyFont="1" applyBorder="1">
      <alignment vertical="center"/>
    </xf>
    <xf numFmtId="0" fontId="2" fillId="0" borderId="0" xfId="0" applyFont="1" applyAlignment="1">
      <alignment horizontal="left" vertical="top"/>
    </xf>
    <xf numFmtId="0" fontId="4" fillId="2" borderId="0" xfId="0" applyFont="1" applyFill="1">
      <alignment vertical="center"/>
    </xf>
    <xf numFmtId="0" fontId="12" fillId="2" borderId="0" xfId="0" applyFont="1" applyFill="1" applyAlignment="1">
      <alignment horizontal="center" vertical="center"/>
    </xf>
    <xf numFmtId="0" fontId="2" fillId="2" borderId="17" xfId="0" applyFont="1" applyFill="1" applyBorder="1" applyAlignment="1">
      <alignment vertical="center" shrinkToFit="1"/>
    </xf>
    <xf numFmtId="0" fontId="2" fillId="0" borderId="41" xfId="0" applyFont="1" applyBorder="1">
      <alignment vertical="center"/>
    </xf>
    <xf numFmtId="0" fontId="2" fillId="0" borderId="9" xfId="0" applyFont="1" applyBorder="1">
      <alignment vertical="center"/>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shrinkToFit="1"/>
    </xf>
    <xf numFmtId="0" fontId="2" fillId="2" borderId="0" xfId="0" applyFont="1" applyFill="1" applyAlignment="1">
      <alignment horizontal="center" shrinkToFit="1"/>
    </xf>
    <xf numFmtId="0" fontId="2" fillId="2" borderId="62" xfId="0" applyFont="1" applyFill="1" applyBorder="1" applyAlignment="1">
      <alignment vertical="center" shrinkToFit="1"/>
    </xf>
    <xf numFmtId="0" fontId="2" fillId="2" borderId="74" xfId="0" applyFont="1" applyFill="1" applyBorder="1" applyAlignment="1">
      <alignment vertical="center" shrinkToFit="1"/>
    </xf>
    <xf numFmtId="0" fontId="2" fillId="2" borderId="1" xfId="0" applyFont="1" applyFill="1" applyBorder="1" applyAlignment="1">
      <alignment vertical="center" shrinkToFit="1"/>
    </xf>
    <xf numFmtId="0" fontId="2" fillId="2" borderId="21" xfId="0" applyFont="1" applyFill="1" applyBorder="1" applyAlignment="1">
      <alignment vertical="center" shrinkToFit="1"/>
    </xf>
    <xf numFmtId="0" fontId="2" fillId="2" borderId="27" xfId="0" applyFont="1" applyFill="1" applyBorder="1" applyAlignment="1">
      <alignment vertical="center" shrinkToFit="1"/>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16" xfId="0" applyFont="1" applyFill="1" applyBorder="1" applyAlignment="1">
      <alignment vertical="center" shrinkToFit="1"/>
    </xf>
    <xf numFmtId="0" fontId="2" fillId="2" borderId="18" xfId="0" applyFont="1" applyFill="1" applyBorder="1" applyAlignment="1">
      <alignment vertical="center" shrinkToFit="1"/>
    </xf>
    <xf numFmtId="0" fontId="2" fillId="2" borderId="16" xfId="0" applyFont="1" applyFill="1" applyBorder="1" applyAlignment="1">
      <alignment horizontal="right" vertical="top" shrinkToFit="1"/>
    </xf>
    <xf numFmtId="0" fontId="2" fillId="2" borderId="17" xfId="0" applyFont="1" applyFill="1" applyBorder="1" applyAlignment="1">
      <alignment horizontal="left" vertical="top" shrinkToFit="1"/>
    </xf>
    <xf numFmtId="0" fontId="2" fillId="2" borderId="14" xfId="0" applyFont="1" applyFill="1" applyBorder="1" applyAlignment="1">
      <alignment horizontal="center" vertical="center" shrinkToFit="1"/>
    </xf>
    <xf numFmtId="0" fontId="2" fillId="2" borderId="62" xfId="0" applyFont="1" applyFill="1" applyBorder="1">
      <alignment vertical="center"/>
    </xf>
    <xf numFmtId="0" fontId="2" fillId="2" borderId="74" xfId="0" applyFont="1" applyFill="1" applyBorder="1">
      <alignment vertical="center"/>
    </xf>
    <xf numFmtId="0" fontId="2" fillId="2" borderId="56" xfId="0" applyFont="1" applyFill="1" applyBorder="1">
      <alignment vertical="center"/>
    </xf>
    <xf numFmtId="0" fontId="2" fillId="2" borderId="4" xfId="0" applyFont="1" applyFill="1" applyBorder="1" applyAlignment="1">
      <alignment horizontal="center" vertical="center"/>
    </xf>
    <xf numFmtId="0" fontId="2" fillId="2" borderId="4" xfId="0" applyFont="1" applyFill="1" applyBorder="1">
      <alignment vertical="center"/>
    </xf>
    <xf numFmtId="0" fontId="2" fillId="2" borderId="11" xfId="0" applyFont="1" applyFill="1" applyBorder="1">
      <alignment vertical="center"/>
    </xf>
    <xf numFmtId="0" fontId="2" fillId="2" borderId="9" xfId="0" applyFont="1" applyFill="1" applyBorder="1">
      <alignment vertical="center"/>
    </xf>
    <xf numFmtId="0" fontId="2" fillId="2" borderId="32" xfId="0" applyFont="1" applyFill="1" applyBorder="1" applyAlignment="1">
      <alignment horizontal="center" vertical="center"/>
    </xf>
    <xf numFmtId="0" fontId="2" fillId="2" borderId="75" xfId="0" applyFont="1" applyFill="1" applyBorder="1">
      <alignment vertical="center"/>
    </xf>
    <xf numFmtId="0" fontId="2" fillId="2" borderId="63" xfId="0" applyFont="1" applyFill="1" applyBorder="1">
      <alignment vertical="center"/>
    </xf>
    <xf numFmtId="0" fontId="2" fillId="2" borderId="41" xfId="0" applyFont="1" applyFill="1" applyBorder="1">
      <alignment vertical="center"/>
    </xf>
    <xf numFmtId="0" fontId="2" fillId="2" borderId="19" xfId="0" applyFont="1" applyFill="1" applyBorder="1">
      <alignment vertical="center"/>
    </xf>
    <xf numFmtId="0" fontId="3" fillId="2" borderId="0" xfId="0" applyFont="1" applyFill="1" applyAlignment="1">
      <alignment horizontal="right" vertical="top"/>
    </xf>
    <xf numFmtId="0" fontId="3" fillId="2" borderId="0" xfId="0" applyFont="1" applyFill="1" applyAlignment="1">
      <alignment vertical="justify" wrapText="1" shrinkToFit="1"/>
    </xf>
    <xf numFmtId="0" fontId="3" fillId="2" borderId="0" xfId="0" applyFont="1" applyFill="1" applyAlignment="1">
      <alignment vertical="justify" wrapText="1"/>
    </xf>
    <xf numFmtId="0" fontId="16" fillId="2" borderId="0" xfId="0" applyFont="1" applyFill="1">
      <alignment vertical="center"/>
    </xf>
    <xf numFmtId="0" fontId="2" fillId="2" borderId="0" xfId="0" applyFont="1" applyFill="1" applyAlignment="1">
      <alignment horizontal="right" vertical="center"/>
    </xf>
    <xf numFmtId="0" fontId="2" fillId="2" borderId="1"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3" xfId="0" applyFont="1" applyFill="1" applyBorder="1" applyAlignment="1">
      <alignment vertical="center" shrinkToFit="1"/>
    </xf>
    <xf numFmtId="0" fontId="2" fillId="2" borderId="7" xfId="0" applyFont="1" applyFill="1" applyBorder="1" applyAlignment="1">
      <alignment vertical="center" shrinkToFit="1"/>
    </xf>
    <xf numFmtId="0" fontId="2" fillId="2" borderId="62" xfId="0" applyFont="1" applyFill="1" applyBorder="1" applyAlignment="1">
      <alignment horizontal="center" vertical="center"/>
    </xf>
    <xf numFmtId="0" fontId="2" fillId="2" borderId="74" xfId="0" applyFont="1" applyFill="1" applyBorder="1" applyAlignment="1">
      <alignment horizontal="center" vertical="center"/>
    </xf>
    <xf numFmtId="0" fontId="3" fillId="2" borderId="0" xfId="0" applyFont="1" applyFill="1" applyAlignment="1">
      <alignment vertical="top" wrapText="1"/>
    </xf>
    <xf numFmtId="49" fontId="3" fillId="2" borderId="0" xfId="0" applyNumberFormat="1" applyFont="1" applyFill="1" applyAlignment="1">
      <alignment horizontal="right" vertical="top"/>
    </xf>
    <xf numFmtId="0" fontId="2" fillId="2" borderId="17" xfId="0" applyFont="1" applyFill="1" applyBorder="1">
      <alignment vertical="center"/>
    </xf>
    <xf numFmtId="0" fontId="2" fillId="2" borderId="16" xfId="0" applyFont="1" applyFill="1" applyBorder="1">
      <alignment vertical="center"/>
    </xf>
    <xf numFmtId="0" fontId="2" fillId="2" borderId="14" xfId="0" applyFont="1" applyFill="1" applyBorder="1" applyAlignment="1">
      <alignment vertical="center" wrapText="1" shrinkToFit="1"/>
    </xf>
    <xf numFmtId="0" fontId="2" fillId="2" borderId="1" xfId="0" applyFont="1" applyFill="1" applyBorder="1">
      <alignment vertical="center"/>
    </xf>
    <xf numFmtId="0" fontId="2" fillId="2" borderId="41" xfId="0" applyFont="1" applyFill="1" applyBorder="1" applyAlignment="1">
      <alignment vertical="center" shrinkToFit="1"/>
    </xf>
    <xf numFmtId="0" fontId="2" fillId="2" borderId="9" xfId="0" applyFont="1" applyFill="1" applyBorder="1" applyAlignment="1">
      <alignment vertical="center" shrinkToFit="1"/>
    </xf>
    <xf numFmtId="0" fontId="2" fillId="2" borderId="5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10" xfId="0" applyFont="1" applyFill="1" applyBorder="1">
      <alignment vertical="center"/>
    </xf>
    <xf numFmtId="0" fontId="2" fillId="2" borderId="69" xfId="0" applyFont="1" applyFill="1" applyBorder="1" applyAlignment="1">
      <alignment horizontal="center" vertical="center"/>
    </xf>
    <xf numFmtId="0" fontId="2" fillId="2" borderId="44" xfId="0" applyFont="1" applyFill="1" applyBorder="1">
      <alignment vertical="center"/>
    </xf>
    <xf numFmtId="0" fontId="2" fillId="2" borderId="43" xfId="0" applyFont="1" applyFill="1" applyBorder="1">
      <alignment vertical="center"/>
    </xf>
    <xf numFmtId="0" fontId="2" fillId="2" borderId="45" xfId="0" applyFont="1" applyFill="1" applyBorder="1">
      <alignment vertical="center"/>
    </xf>
    <xf numFmtId="0" fontId="2" fillId="2" borderId="35" xfId="0" applyFont="1" applyFill="1" applyBorder="1">
      <alignment vertical="center"/>
    </xf>
    <xf numFmtId="0" fontId="2" fillId="2" borderId="36" xfId="0" applyFont="1" applyFill="1" applyBorder="1">
      <alignment vertical="center"/>
    </xf>
    <xf numFmtId="0" fontId="2" fillId="2" borderId="22" xfId="0" applyFont="1" applyFill="1" applyBorder="1">
      <alignment vertical="center"/>
    </xf>
    <xf numFmtId="0" fontId="2" fillId="2" borderId="4" xfId="0" applyFont="1" applyFill="1" applyBorder="1" applyAlignment="1">
      <alignment horizontal="center" vertical="center" shrinkToFit="1"/>
    </xf>
    <xf numFmtId="0" fontId="2" fillId="2" borderId="4" xfId="0" applyFont="1" applyFill="1" applyBorder="1" applyAlignment="1">
      <alignment vertical="center" shrinkToFit="1"/>
    </xf>
    <xf numFmtId="0" fontId="2" fillId="2" borderId="49" xfId="0" applyFont="1" applyFill="1" applyBorder="1">
      <alignment vertical="center"/>
    </xf>
    <xf numFmtId="0" fontId="2" fillId="2" borderId="48" xfId="0" applyFont="1" applyFill="1" applyBorder="1">
      <alignment vertical="center"/>
    </xf>
    <xf numFmtId="0" fontId="2" fillId="2" borderId="67" xfId="0" applyFont="1" applyFill="1" applyBorder="1">
      <alignment vertical="center"/>
    </xf>
    <xf numFmtId="0" fontId="2" fillId="2" borderId="86" xfId="0" applyFont="1" applyFill="1" applyBorder="1">
      <alignment vertical="center"/>
    </xf>
    <xf numFmtId="0" fontId="2" fillId="2" borderId="38" xfId="0" applyFont="1" applyFill="1" applyBorder="1">
      <alignment vertical="center"/>
    </xf>
    <xf numFmtId="0" fontId="4" fillId="2" borderId="0" xfId="0" applyFont="1" applyFill="1" applyAlignment="1"/>
    <xf numFmtId="0" fontId="18" fillId="2" borderId="0" xfId="0" applyFont="1" applyFill="1">
      <alignment vertical="center"/>
    </xf>
    <xf numFmtId="0" fontId="19" fillId="2" borderId="0" xfId="0" applyFont="1" applyFill="1" applyAlignment="1">
      <alignment horizontal="center"/>
    </xf>
    <xf numFmtId="0" fontId="3" fillId="2" borderId="0" xfId="0" applyFont="1" applyFill="1">
      <alignment vertical="center"/>
    </xf>
    <xf numFmtId="49" fontId="2" fillId="2" borderId="7" xfId="0" applyNumberFormat="1" applyFont="1" applyFill="1" applyBorder="1" applyAlignment="1">
      <alignment vertical="center" shrinkToFit="1"/>
    </xf>
    <xf numFmtId="0" fontId="2" fillId="2" borderId="35" xfId="0" applyFont="1" applyFill="1" applyBorder="1" applyAlignment="1">
      <alignment vertical="center" shrinkToFit="1"/>
    </xf>
    <xf numFmtId="0" fontId="2" fillId="2" borderId="36" xfId="0" applyFont="1" applyFill="1" applyBorder="1" applyAlignment="1">
      <alignment vertical="center" shrinkToFit="1"/>
    </xf>
    <xf numFmtId="0" fontId="2" fillId="2" borderId="36" xfId="0" applyFont="1" applyFill="1" applyBorder="1" applyAlignment="1">
      <alignment horizontal="center" vertical="center" shrinkToFit="1"/>
    </xf>
    <xf numFmtId="0" fontId="2" fillId="2" borderId="88" xfId="0" applyFont="1" applyFill="1" applyBorder="1" applyAlignment="1">
      <alignment vertical="center" shrinkToFit="1"/>
    </xf>
    <xf numFmtId="0" fontId="2" fillId="2" borderId="89" xfId="0" applyFont="1" applyFill="1" applyBorder="1" applyAlignment="1">
      <alignment vertical="center" shrinkToFit="1"/>
    </xf>
    <xf numFmtId="0" fontId="2" fillId="2" borderId="14" xfId="0" applyFont="1" applyFill="1" applyBorder="1">
      <alignment vertical="center"/>
    </xf>
    <xf numFmtId="0" fontId="2" fillId="2" borderId="59" xfId="0" applyFont="1" applyFill="1" applyBorder="1">
      <alignment vertical="center"/>
    </xf>
    <xf numFmtId="0" fontId="2" fillId="2" borderId="27" xfId="0" applyFont="1" applyFill="1" applyBorder="1">
      <alignment vertical="center"/>
    </xf>
    <xf numFmtId="0" fontId="2" fillId="2" borderId="21" xfId="0" applyFont="1" applyFill="1" applyBorder="1">
      <alignment vertical="center"/>
    </xf>
    <xf numFmtId="0" fontId="2" fillId="2" borderId="3" xfId="0" applyFont="1" applyFill="1" applyBorder="1">
      <alignment vertical="center"/>
    </xf>
    <xf numFmtId="0" fontId="2" fillId="2" borderId="38" xfId="0" applyFont="1" applyFill="1" applyBorder="1" applyAlignment="1">
      <alignment vertical="center" shrinkToFit="1"/>
    </xf>
    <xf numFmtId="0" fontId="2" fillId="2" borderId="91" xfId="0" applyFont="1" applyFill="1" applyBorder="1" applyAlignment="1">
      <alignment vertical="center" shrinkToFit="1"/>
    </xf>
    <xf numFmtId="0" fontId="2" fillId="2" borderId="0" xfId="0" applyFont="1" applyFill="1" applyAlignment="1">
      <alignment vertical="justify"/>
    </xf>
    <xf numFmtId="0" fontId="2" fillId="2" borderId="2" xfId="0" applyFont="1" applyFill="1" applyBorder="1">
      <alignment vertical="center"/>
    </xf>
    <xf numFmtId="0" fontId="2" fillId="2" borderId="12" xfId="0" applyFont="1" applyFill="1" applyBorder="1">
      <alignment vertical="center"/>
    </xf>
    <xf numFmtId="0" fontId="2" fillId="2" borderId="0" xfId="0" applyFont="1" applyFill="1" applyAlignment="1"/>
    <xf numFmtId="0" fontId="2" fillId="2" borderId="12" xfId="0" applyFont="1" applyFill="1" applyBorder="1" applyAlignment="1">
      <alignment shrinkToFit="1"/>
    </xf>
    <xf numFmtId="0" fontId="2" fillId="2" borderId="18" xfId="0" applyFont="1" applyFill="1" applyBorder="1">
      <alignment vertical="center"/>
    </xf>
    <xf numFmtId="0" fontId="12" fillId="2" borderId="0" xfId="0" applyFont="1" applyFill="1">
      <alignment vertical="center"/>
    </xf>
    <xf numFmtId="49" fontId="3" fillId="2" borderId="0" xfId="0" applyNumberFormat="1" applyFont="1" applyFill="1" applyAlignment="1">
      <alignment vertical="top"/>
    </xf>
    <xf numFmtId="0" fontId="21" fillId="2" borderId="0" xfId="0" applyFont="1" applyFill="1">
      <alignment vertical="center"/>
    </xf>
    <xf numFmtId="0" fontId="3" fillId="2" borderId="35" xfId="0" applyFont="1" applyFill="1" applyBorder="1" applyAlignment="1">
      <alignment vertical="center" wrapText="1"/>
    </xf>
    <xf numFmtId="0" fontId="3" fillId="2" borderId="22" xfId="0" applyFont="1" applyFill="1" applyBorder="1" applyAlignment="1">
      <alignment vertical="center" wrapText="1"/>
    </xf>
    <xf numFmtId="0" fontId="3" fillId="2" borderId="35" xfId="0" applyFont="1" applyFill="1" applyBorder="1" applyAlignment="1">
      <alignment vertical="justify" wrapText="1"/>
    </xf>
    <xf numFmtId="0" fontId="2" fillId="2" borderId="92" xfId="0" applyFont="1" applyFill="1" applyBorder="1">
      <alignment vertical="center"/>
    </xf>
    <xf numFmtId="0" fontId="2" fillId="2" borderId="88" xfId="0" applyFont="1" applyFill="1" applyBorder="1">
      <alignment vertical="center"/>
    </xf>
    <xf numFmtId="0" fontId="2" fillId="2" borderId="89" xfId="0" applyFont="1" applyFill="1" applyBorder="1">
      <alignment vertical="center"/>
    </xf>
    <xf numFmtId="0" fontId="2" fillId="2" borderId="93" xfId="0" applyFont="1" applyFill="1" applyBorder="1">
      <alignment vertical="center"/>
    </xf>
    <xf numFmtId="0" fontId="2" fillId="2" borderId="91" xfId="0" applyFont="1" applyFill="1" applyBorder="1">
      <alignment vertical="center"/>
    </xf>
    <xf numFmtId="0" fontId="2" fillId="2" borderId="94" xfId="0" applyFont="1" applyFill="1" applyBorder="1">
      <alignment vertical="center"/>
    </xf>
    <xf numFmtId="0" fontId="2" fillId="2" borderId="47" xfId="0" applyFont="1" applyFill="1" applyBorder="1">
      <alignment vertical="center"/>
    </xf>
    <xf numFmtId="0" fontId="10" fillId="2" borderId="9" xfId="0" applyFont="1" applyFill="1" applyBorder="1">
      <alignment vertical="center"/>
    </xf>
    <xf numFmtId="0" fontId="10" fillId="2" borderId="10" xfId="0" applyFont="1" applyFill="1" applyBorder="1">
      <alignment vertical="center"/>
    </xf>
    <xf numFmtId="0" fontId="23" fillId="2" borderId="9" xfId="0" applyFont="1" applyFill="1" applyBorder="1">
      <alignment vertical="center"/>
    </xf>
    <xf numFmtId="0" fontId="4" fillId="2" borderId="0" xfId="0" applyFont="1" applyFill="1" applyAlignment="1">
      <alignment horizontal="right" vertical="top"/>
    </xf>
    <xf numFmtId="0" fontId="10" fillId="2" borderId="36" xfId="0" applyFont="1" applyFill="1" applyBorder="1">
      <alignment vertical="center"/>
    </xf>
    <xf numFmtId="0" fontId="2" fillId="0" borderId="4" xfId="0" applyFont="1" applyBorder="1">
      <alignment vertical="center"/>
    </xf>
    <xf numFmtId="0" fontId="3" fillId="0" borderId="0" xfId="2" applyFont="1" applyAlignment="1">
      <alignment horizontal="center" vertical="center"/>
    </xf>
    <xf numFmtId="0" fontId="3" fillId="0" borderId="0" xfId="2" applyFont="1" applyAlignment="1">
      <alignment horizontal="right" vertical="center"/>
    </xf>
    <xf numFmtId="0" fontId="2" fillId="2" borderId="51" xfId="0" applyFont="1" applyFill="1" applyBorder="1">
      <alignment vertical="center"/>
    </xf>
    <xf numFmtId="0" fontId="2" fillId="2" borderId="50" xfId="0" applyFont="1" applyFill="1" applyBorder="1">
      <alignment vertical="center"/>
    </xf>
    <xf numFmtId="0" fontId="2" fillId="2" borderId="0" xfId="0" applyFont="1" applyFill="1" applyAlignment="1">
      <alignment vertical="justify" wrapText="1"/>
    </xf>
    <xf numFmtId="0" fontId="2" fillId="0" borderId="16" xfId="0" applyFont="1" applyBorder="1">
      <alignment vertical="center"/>
    </xf>
    <xf numFmtId="3" fontId="2" fillId="0" borderId="0" xfId="0" applyNumberFormat="1" applyFont="1">
      <alignment vertical="center"/>
    </xf>
    <xf numFmtId="0" fontId="2" fillId="0" borderId="18" xfId="0" applyFont="1" applyBorder="1">
      <alignment vertical="center"/>
    </xf>
    <xf numFmtId="0" fontId="2" fillId="0" borderId="15" xfId="0" applyFont="1" applyBorder="1">
      <alignment vertical="center"/>
    </xf>
    <xf numFmtId="49" fontId="7" fillId="0" borderId="1" xfId="0" applyNumberFormat="1" applyFont="1" applyBorder="1">
      <alignment vertical="center"/>
    </xf>
    <xf numFmtId="49" fontId="2" fillId="0" borderId="1" xfId="0" applyNumberFormat="1" applyFont="1" applyBorder="1">
      <alignment vertical="center"/>
    </xf>
    <xf numFmtId="49" fontId="2" fillId="0" borderId="21" xfId="0" applyNumberFormat="1" applyFont="1" applyBorder="1">
      <alignment vertical="center"/>
    </xf>
    <xf numFmtId="49" fontId="7" fillId="0" borderId="0" xfId="0" applyNumberFormat="1" applyFont="1">
      <alignment vertical="center"/>
    </xf>
    <xf numFmtId="49" fontId="2" fillId="0" borderId="0" xfId="0" applyNumberFormat="1" applyFont="1">
      <alignment vertical="center"/>
    </xf>
    <xf numFmtId="49" fontId="2" fillId="0" borderId="7" xfId="0" applyNumberFormat="1" applyFont="1" applyBorder="1">
      <alignment vertical="center"/>
    </xf>
    <xf numFmtId="49" fontId="7" fillId="0" borderId="17" xfId="0" applyNumberFormat="1" applyFont="1" applyBorder="1">
      <alignment vertical="center"/>
    </xf>
    <xf numFmtId="49" fontId="2" fillId="0" borderId="17" xfId="0" applyNumberFormat="1" applyFont="1" applyBorder="1">
      <alignment vertical="center"/>
    </xf>
    <xf numFmtId="49" fontId="2" fillId="0" borderId="27" xfId="0" applyNumberFormat="1" applyFont="1" applyBorder="1">
      <alignment vertical="center"/>
    </xf>
    <xf numFmtId="49" fontId="7" fillId="0" borderId="14" xfId="0" applyNumberFormat="1" applyFont="1" applyBorder="1">
      <alignment vertical="center"/>
    </xf>
    <xf numFmtId="49" fontId="7" fillId="0" borderId="3" xfId="0" applyNumberFormat="1" applyFont="1" applyBorder="1">
      <alignment vertical="center"/>
    </xf>
    <xf numFmtId="49" fontId="7" fillId="0" borderId="16" xfId="0" applyNumberFormat="1" applyFont="1" applyBorder="1">
      <alignment vertical="center"/>
    </xf>
    <xf numFmtId="0" fontId="9" fillId="0" borderId="1" xfId="0" applyFont="1" applyBorder="1" applyAlignment="1">
      <alignment vertical="top"/>
    </xf>
    <xf numFmtId="0" fontId="9" fillId="0" borderId="21" xfId="0" applyFont="1" applyBorder="1" applyAlignment="1">
      <alignment vertical="top"/>
    </xf>
    <xf numFmtId="0" fontId="9" fillId="0" borderId="3" xfId="0" applyFont="1" applyBorder="1" applyAlignment="1">
      <alignment vertical="top"/>
    </xf>
    <xf numFmtId="0" fontId="9" fillId="0" borderId="7" xfId="0" applyFont="1" applyBorder="1" applyAlignment="1">
      <alignment vertical="top"/>
    </xf>
    <xf numFmtId="0" fontId="9" fillId="0" borderId="16" xfId="0" applyFont="1" applyBorder="1" applyAlignment="1">
      <alignment vertical="top"/>
    </xf>
    <xf numFmtId="0" fontId="9" fillId="0" borderId="17" xfId="0" applyFont="1" applyBorder="1" applyAlignment="1">
      <alignment vertical="top"/>
    </xf>
    <xf numFmtId="0" fontId="9" fillId="0" borderId="27" xfId="0" applyFont="1" applyBorder="1" applyAlignment="1">
      <alignment vertical="top"/>
    </xf>
    <xf numFmtId="0" fontId="9" fillId="0" borderId="14" xfId="0" applyFont="1" applyBorder="1" applyAlignment="1">
      <alignment vertical="top" wrapText="1"/>
    </xf>
    <xf numFmtId="0" fontId="25" fillId="0" borderId="0" xfId="0" applyFont="1">
      <alignment vertical="center"/>
    </xf>
    <xf numFmtId="0" fontId="2" fillId="0" borderId="0" xfId="2" applyFont="1">
      <alignment vertical="center"/>
    </xf>
    <xf numFmtId="0" fontId="18"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vertical="top"/>
    </xf>
    <xf numFmtId="0" fontId="20" fillId="2" borderId="0" xfId="0" applyFont="1" applyFill="1">
      <alignment vertical="center"/>
    </xf>
    <xf numFmtId="0" fontId="2" fillId="2" borderId="15" xfId="0" applyFont="1" applyFill="1" applyBorder="1">
      <alignment vertical="center"/>
    </xf>
    <xf numFmtId="0" fontId="9" fillId="0" borderId="1" xfId="0" applyFont="1" applyBorder="1" applyAlignment="1">
      <alignment horizontal="center" vertical="center"/>
    </xf>
    <xf numFmtId="0" fontId="9" fillId="0" borderId="0" xfId="0" applyFont="1" applyAlignment="1">
      <alignment horizontal="center" vertical="center"/>
    </xf>
    <xf numFmtId="0" fontId="9" fillId="0" borderId="17" xfId="0" applyFont="1" applyBorder="1" applyAlignment="1">
      <alignment horizontal="center" vertical="center"/>
    </xf>
    <xf numFmtId="0" fontId="2" fillId="0" borderId="0" xfId="0" applyFont="1" applyAlignment="1">
      <alignment horizontal="center" vertical="center"/>
    </xf>
    <xf numFmtId="0" fontId="9" fillId="0" borderId="1" xfId="0" applyFont="1" applyBorder="1">
      <alignment vertical="center"/>
    </xf>
    <xf numFmtId="0" fontId="9" fillId="0" borderId="0" xfId="0" applyFont="1">
      <alignment vertical="center"/>
    </xf>
    <xf numFmtId="0" fontId="9" fillId="0" borderId="17" xfId="0" applyFont="1" applyBorder="1">
      <alignment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2" borderId="0" xfId="0" applyFont="1" applyFill="1" applyAlignment="1">
      <alignment vertical="center" shrinkToFit="1"/>
    </xf>
    <xf numFmtId="49" fontId="2" fillId="2" borderId="0" xfId="0" applyNumberFormat="1" applyFont="1" applyFill="1" applyAlignment="1">
      <alignment horizontal="right" vertical="top"/>
    </xf>
    <xf numFmtId="49" fontId="2" fillId="2" borderId="17" xfId="0" applyNumberFormat="1" applyFont="1" applyFill="1" applyBorder="1" applyAlignment="1">
      <alignment vertical="center" shrinkToFit="1"/>
    </xf>
    <xf numFmtId="49" fontId="2" fillId="2" borderId="27" xfId="0" applyNumberFormat="1" applyFont="1" applyFill="1" applyBorder="1" applyAlignment="1">
      <alignment vertical="center" shrinkToFit="1"/>
    </xf>
    <xf numFmtId="0" fontId="2" fillId="2" borderId="0" xfId="0" applyFont="1" applyFill="1" applyAlignment="1">
      <alignment horizontal="center" vertical="center" shrinkToFit="1"/>
    </xf>
    <xf numFmtId="0" fontId="2" fillId="2" borderId="5" xfId="0" applyFont="1" applyFill="1" applyBorder="1" applyAlignment="1">
      <alignment vertical="center" shrinkToFit="1"/>
    </xf>
    <xf numFmtId="0" fontId="2" fillId="2" borderId="123" xfId="0" applyFont="1" applyFill="1" applyBorder="1" applyAlignment="1">
      <alignment vertical="center" shrinkToFit="1"/>
    </xf>
    <xf numFmtId="0" fontId="2" fillId="2" borderId="124" xfId="0" applyFont="1" applyFill="1" applyBorder="1" applyAlignment="1">
      <alignment vertical="center" shrinkToFit="1"/>
    </xf>
    <xf numFmtId="0" fontId="2" fillId="2" borderId="42" xfId="0" applyFont="1" applyFill="1" applyBorder="1" applyAlignment="1">
      <alignment vertical="center" shrinkToFit="1"/>
    </xf>
    <xf numFmtId="0" fontId="2" fillId="2" borderId="125" xfId="0" applyFont="1" applyFill="1" applyBorder="1" applyAlignment="1">
      <alignment vertical="center" shrinkToFit="1"/>
    </xf>
    <xf numFmtId="0" fontId="21" fillId="2" borderId="17" xfId="0" applyFont="1" applyFill="1" applyBorder="1">
      <alignment vertical="center"/>
    </xf>
    <xf numFmtId="0" fontId="3" fillId="2" borderId="0" xfId="0" applyFont="1" applyFill="1" applyAlignment="1"/>
    <xf numFmtId="0" fontId="28" fillId="2" borderId="17" xfId="0" applyFont="1" applyFill="1" applyBorder="1" applyAlignment="1">
      <alignment vertical="justify"/>
    </xf>
    <xf numFmtId="0" fontId="3" fillId="2" borderId="17" xfId="0" applyFont="1" applyFill="1" applyBorder="1" applyAlignment="1">
      <alignment vertical="justify"/>
    </xf>
    <xf numFmtId="0" fontId="3" fillId="2" borderId="0" xfId="0" applyFont="1" applyFill="1" applyAlignment="1">
      <alignment vertical="justify"/>
    </xf>
    <xf numFmtId="0" fontId="2" fillId="2" borderId="17" xfId="0" applyFont="1" applyFill="1" applyBorder="1" applyAlignment="1">
      <alignment horizontal="center" vertical="center"/>
    </xf>
    <xf numFmtId="0" fontId="3" fillId="2" borderId="0" xfId="0" applyFont="1" applyFill="1" applyAlignment="1">
      <alignment vertical="center" shrinkToFit="1"/>
    </xf>
    <xf numFmtId="0" fontId="2" fillId="2" borderId="0" xfId="0" applyFont="1" applyFill="1" applyAlignment="1">
      <alignment vertical="justify" wrapText="1" shrinkToFit="1"/>
    </xf>
    <xf numFmtId="0" fontId="20" fillId="2" borderId="0" xfId="0" applyFont="1" applyFill="1" applyAlignment="1">
      <alignment horizontal="distributed" vertical="center" wrapText="1"/>
    </xf>
    <xf numFmtId="0" fontId="20" fillId="2" borderId="0" xfId="0" applyFont="1" applyFill="1" applyAlignment="1">
      <alignment horizontal="distributed" vertical="center"/>
    </xf>
    <xf numFmtId="0" fontId="20" fillId="2" borderId="0" xfId="0" applyFont="1" applyFill="1" applyAlignment="1">
      <alignment horizontal="left" vertical="center"/>
    </xf>
    <xf numFmtId="0" fontId="20" fillId="2" borderId="0" xfId="0" applyFont="1" applyFill="1" applyAlignment="1">
      <alignment vertical="center" wrapText="1"/>
    </xf>
    <xf numFmtId="0" fontId="3" fillId="2" borderId="0" xfId="0" applyFont="1" applyFill="1" applyAlignment="1">
      <alignment horizontal="right" vertical="center"/>
    </xf>
    <xf numFmtId="0" fontId="3" fillId="2" borderId="0" xfId="0" applyFont="1" applyFill="1" applyAlignment="1">
      <alignment horizontal="center" vertical="center"/>
    </xf>
    <xf numFmtId="0" fontId="30" fillId="10" borderId="0" xfId="0" applyFont="1" applyFill="1" applyAlignment="1">
      <alignment horizontal="left"/>
    </xf>
    <xf numFmtId="0" fontId="17" fillId="2" borderId="0" xfId="0" applyFont="1" applyFill="1" applyAlignment="1">
      <alignment horizontal="left" vertical="center" wrapText="1"/>
    </xf>
    <xf numFmtId="0" fontId="12" fillId="2" borderId="3" xfId="0" applyFont="1" applyFill="1" applyBorder="1">
      <alignment vertical="center"/>
    </xf>
    <xf numFmtId="0" fontId="12" fillId="2" borderId="12" xfId="0" applyFont="1" applyFill="1" applyBorder="1">
      <alignment vertical="center"/>
    </xf>
    <xf numFmtId="0" fontId="31" fillId="0" borderId="0" xfId="0" applyFont="1" applyAlignment="1">
      <alignment horizontal="distributed" vertical="center"/>
    </xf>
    <xf numFmtId="0" fontId="2" fillId="2" borderId="0" xfId="0" applyFont="1" applyFill="1" applyAlignment="1">
      <alignment horizontal="distributed" vertical="center"/>
    </xf>
    <xf numFmtId="0" fontId="0" fillId="0" borderId="0" xfId="0" applyAlignment="1">
      <alignment horizontal="distributed" vertical="center"/>
    </xf>
    <xf numFmtId="0" fontId="2" fillId="2" borderId="17" xfId="0" applyFont="1" applyFill="1" applyBorder="1" applyAlignment="1">
      <alignment vertical="justify" wrapText="1" shrinkToFit="1"/>
    </xf>
    <xf numFmtId="0" fontId="0" fillId="0" borderId="0" xfId="0" applyAlignment="1">
      <alignment vertical="justify" wrapText="1" shrinkToFit="1"/>
    </xf>
    <xf numFmtId="0" fontId="2" fillId="2" borderId="17" xfId="0" applyFont="1" applyFill="1" applyBorder="1" applyAlignment="1">
      <alignment horizontal="right" vertical="justify" wrapText="1" shrinkToFit="1"/>
    </xf>
    <xf numFmtId="0" fontId="0" fillId="0" borderId="0" xfId="0" applyAlignment="1">
      <alignment vertical="center" shrinkToFit="1"/>
    </xf>
    <xf numFmtId="0" fontId="2" fillId="0" borderId="16" xfId="0" applyFont="1" applyBorder="1" applyAlignment="1">
      <alignment vertical="center" shrinkToFit="1"/>
    </xf>
    <xf numFmtId="0" fontId="2" fillId="0" borderId="27" xfId="0" applyFont="1" applyBorder="1" applyAlignment="1">
      <alignment vertical="center" shrinkToFit="1"/>
    </xf>
    <xf numFmtId="0" fontId="2" fillId="11" borderId="21" xfId="0" applyFont="1" applyFill="1" applyBorder="1" applyAlignment="1">
      <alignment vertical="top"/>
    </xf>
    <xf numFmtId="0" fontId="2" fillId="11" borderId="7" xfId="0" applyFont="1" applyFill="1" applyBorder="1" applyAlignment="1">
      <alignment vertical="top"/>
    </xf>
    <xf numFmtId="0" fontId="2" fillId="11" borderId="27" xfId="0" applyFont="1" applyFill="1" applyBorder="1" applyAlignment="1">
      <alignment vertical="top"/>
    </xf>
    <xf numFmtId="0" fontId="12" fillId="2" borderId="0" xfId="0" applyFont="1" applyFill="1" applyAlignment="1">
      <alignment horizontal="left" vertical="center"/>
    </xf>
    <xf numFmtId="0" fontId="3" fillId="11" borderId="0" xfId="2" applyFont="1" applyFill="1" applyAlignment="1">
      <alignment horizontal="right" vertical="center"/>
    </xf>
    <xf numFmtId="177" fontId="2" fillId="0" borderId="0" xfId="0" applyNumberFormat="1" applyFont="1" applyAlignment="1">
      <alignment vertical="center" shrinkToFit="1"/>
    </xf>
    <xf numFmtId="176" fontId="2" fillId="11" borderId="0" xfId="5" applyNumberFormat="1" applyFont="1" applyFill="1" applyBorder="1" applyAlignment="1">
      <alignment horizontal="center" vertical="center" shrinkToFit="1"/>
    </xf>
    <xf numFmtId="176" fontId="2" fillId="0" borderId="0" xfId="5" applyNumberFormat="1" applyFont="1" applyBorder="1" applyAlignment="1">
      <alignment horizontal="center" vertical="center" shrinkToFit="1"/>
    </xf>
    <xf numFmtId="177" fontId="2" fillId="2" borderId="0" xfId="0" applyNumberFormat="1" applyFont="1" applyFill="1" applyAlignment="1">
      <alignment vertical="center" shrinkToFit="1"/>
    </xf>
    <xf numFmtId="0" fontId="2" fillId="2" borderId="14" xfId="0" applyFont="1" applyFill="1" applyBorder="1" applyAlignment="1">
      <alignment vertical="center" wrapText="1"/>
    </xf>
    <xf numFmtId="0" fontId="2" fillId="2" borderId="3" xfId="0" applyFont="1" applyFill="1" applyBorder="1" applyAlignment="1">
      <alignment vertical="center" wrapText="1"/>
    </xf>
    <xf numFmtId="0" fontId="2" fillId="2" borderId="16" xfId="0" applyFont="1" applyFill="1" applyBorder="1" applyAlignment="1">
      <alignment vertical="center" wrapText="1"/>
    </xf>
    <xf numFmtId="0" fontId="2" fillId="2" borderId="30" xfId="0" applyFont="1" applyFill="1" applyBorder="1">
      <alignment vertical="center"/>
    </xf>
    <xf numFmtId="0" fontId="2" fillId="2" borderId="123" xfId="0" applyFont="1" applyFill="1" applyBorder="1" applyAlignment="1">
      <alignment horizontal="center" vertical="center" shrinkToFit="1"/>
    </xf>
    <xf numFmtId="0" fontId="8" fillId="0" borderId="0" xfId="0" applyFont="1" applyAlignment="1">
      <alignment horizontal="center" vertical="center"/>
    </xf>
    <xf numFmtId="0" fontId="2" fillId="0" borderId="0" xfId="0" applyFont="1" applyAlignment="1">
      <alignment vertical="center" shrinkToFit="1"/>
    </xf>
    <xf numFmtId="0" fontId="4" fillId="0" borderId="0" xfId="0" applyFont="1" applyAlignment="1">
      <alignment vertical="center" shrinkToFit="1"/>
    </xf>
    <xf numFmtId="3" fontId="2" fillId="0" borderId="0" xfId="0" applyNumberFormat="1" applyFont="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vertical="center" shrinkToFit="1"/>
    </xf>
    <xf numFmtId="0" fontId="2" fillId="11" borderId="96" xfId="0" applyFont="1" applyFill="1" applyBorder="1">
      <alignment vertical="center"/>
    </xf>
    <xf numFmtId="0" fontId="2" fillId="12" borderId="7" xfId="0" applyFont="1" applyFill="1" applyBorder="1" applyAlignment="1">
      <alignment vertical="top"/>
    </xf>
    <xf numFmtId="0" fontId="2" fillId="12" borderId="27" xfId="0" applyFont="1" applyFill="1" applyBorder="1" applyAlignment="1">
      <alignment vertical="top"/>
    </xf>
    <xf numFmtId="0" fontId="8" fillId="0" borderId="0" xfId="0" applyFont="1">
      <alignment vertical="center"/>
    </xf>
    <xf numFmtId="0" fontId="35" fillId="0" borderId="0" xfId="0" applyFont="1" applyAlignment="1">
      <alignment vertical="center" shrinkToFit="1"/>
    </xf>
    <xf numFmtId="0" fontId="6" fillId="11" borderId="96" xfId="0" applyFont="1" applyFill="1" applyBorder="1" applyAlignment="1">
      <alignment horizontal="left" vertical="top" shrinkToFit="1"/>
    </xf>
    <xf numFmtId="0" fontId="6" fillId="11" borderId="97" xfId="0" applyFont="1" applyFill="1" applyBorder="1" applyAlignment="1">
      <alignment horizontal="left" vertical="top" shrinkToFit="1"/>
    </xf>
    <xf numFmtId="0" fontId="6" fillId="0" borderId="0" xfId="0" applyFont="1" applyAlignment="1">
      <alignment vertical="center" shrinkToFit="1"/>
    </xf>
    <xf numFmtId="0" fontId="6" fillId="11" borderId="96" xfId="0" applyFont="1" applyFill="1" applyBorder="1" applyAlignment="1">
      <alignment vertical="center" shrinkToFit="1"/>
    </xf>
    <xf numFmtId="0" fontId="6" fillId="11" borderId="97" xfId="0" applyFont="1" applyFill="1" applyBorder="1" applyAlignment="1">
      <alignment vertical="center" shrinkToFit="1"/>
    </xf>
    <xf numFmtId="0" fontId="6" fillId="12" borderId="95" xfId="0" applyFont="1" applyFill="1" applyBorder="1" applyAlignment="1">
      <alignment vertical="center" shrinkToFit="1"/>
    </xf>
    <xf numFmtId="0" fontId="6" fillId="12" borderId="96" xfId="0" applyFont="1" applyFill="1" applyBorder="1" applyAlignment="1">
      <alignment vertical="center" shrinkToFit="1"/>
    </xf>
    <xf numFmtId="0" fontId="6" fillId="12" borderId="97" xfId="0" applyFont="1" applyFill="1" applyBorder="1" applyAlignment="1">
      <alignment vertical="center" shrinkToFit="1"/>
    </xf>
    <xf numFmtId="0" fontId="6" fillId="11" borderId="95" xfId="0" applyFont="1" applyFill="1" applyBorder="1" applyAlignment="1">
      <alignment vertical="center" shrinkToFit="1"/>
    </xf>
    <xf numFmtId="0" fontId="6" fillId="11" borderId="96" xfId="0" applyFont="1" applyFill="1" applyBorder="1" applyAlignment="1">
      <alignment horizontal="left" vertical="center" shrinkToFit="1"/>
    </xf>
    <xf numFmtId="0" fontId="6" fillId="11" borderId="97" xfId="0" applyFont="1" applyFill="1" applyBorder="1" applyAlignment="1">
      <alignment horizontal="left" vertical="center" shrinkToFit="1"/>
    </xf>
    <xf numFmtId="0" fontId="6" fillId="12" borderId="96" xfId="0" applyFont="1" applyFill="1" applyBorder="1" applyAlignment="1">
      <alignment vertical="center" wrapText="1"/>
    </xf>
    <xf numFmtId="0" fontId="38"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horizontal="left" vertical="center"/>
    </xf>
    <xf numFmtId="0" fontId="38" fillId="0" borderId="0" xfId="0" applyFont="1">
      <alignment vertical="center"/>
    </xf>
    <xf numFmtId="0" fontId="3" fillId="0" borderId="0" xfId="0" applyFont="1" applyAlignment="1">
      <alignment horizontal="center" vertical="center"/>
    </xf>
    <xf numFmtId="0" fontId="37" fillId="0" borderId="0" xfId="0" applyFont="1" applyAlignment="1">
      <alignment vertical="center" shrinkToFit="1"/>
    </xf>
    <xf numFmtId="0" fontId="38" fillId="11" borderId="9" xfId="0" applyFont="1" applyFill="1" applyBorder="1">
      <alignment vertical="center"/>
    </xf>
    <xf numFmtId="0" fontId="37" fillId="11" borderId="9" xfId="0" applyFont="1" applyFill="1" applyBorder="1" applyAlignment="1">
      <alignment horizontal="left" vertical="center"/>
    </xf>
    <xf numFmtId="0" fontId="3" fillId="11" borderId="9" xfId="0" applyFont="1" applyFill="1" applyBorder="1">
      <alignment vertical="center"/>
    </xf>
    <xf numFmtId="0" fontId="38" fillId="12" borderId="9" xfId="0" applyFont="1" applyFill="1" applyBorder="1">
      <alignment vertical="center"/>
    </xf>
    <xf numFmtId="0" fontId="38" fillId="13" borderId="9" xfId="0" applyFont="1" applyFill="1" applyBorder="1">
      <alignment vertical="center"/>
    </xf>
    <xf numFmtId="0" fontId="37" fillId="13" borderId="10" xfId="0" applyFont="1" applyFill="1" applyBorder="1" applyAlignment="1">
      <alignment vertical="center" shrinkToFit="1"/>
    </xf>
    <xf numFmtId="0" fontId="38" fillId="11" borderId="8" xfId="0" applyFont="1" applyFill="1" applyBorder="1">
      <alignment vertical="center"/>
    </xf>
    <xf numFmtId="0" fontId="38" fillId="11" borderId="32" xfId="0" applyFont="1" applyFill="1" applyBorder="1">
      <alignment vertical="center"/>
    </xf>
    <xf numFmtId="0" fontId="3" fillId="0" borderId="0" xfId="0" applyFont="1" applyAlignment="1">
      <alignmen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10" fillId="0" borderId="4" xfId="0" applyFont="1" applyBorder="1" applyAlignment="1">
      <alignment horizontal="center" vertical="center" textRotation="255"/>
    </xf>
    <xf numFmtId="0" fontId="38" fillId="0" borderId="4" xfId="0" applyFont="1" applyBorder="1">
      <alignment vertical="center"/>
    </xf>
    <xf numFmtId="0" fontId="37" fillId="0" borderId="4" xfId="0" applyFont="1" applyBorder="1" applyAlignment="1">
      <alignment horizontal="left" vertical="center"/>
    </xf>
    <xf numFmtId="0" fontId="3" fillId="0" borderId="4" xfId="0" applyFont="1" applyBorder="1">
      <alignment vertical="center"/>
    </xf>
    <xf numFmtId="0" fontId="37" fillId="0" borderId="4" xfId="0" applyFont="1" applyBorder="1" applyAlignment="1">
      <alignment vertical="center" shrinkToFit="1"/>
    </xf>
    <xf numFmtId="0" fontId="3" fillId="0" borderId="44" xfId="0" applyFont="1" applyBorder="1" applyAlignment="1">
      <alignment horizontal="center"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54" xfId="0" applyFont="1" applyBorder="1">
      <alignment vertical="center"/>
    </xf>
    <xf numFmtId="0" fontId="3" fillId="0" borderId="4" xfId="0" applyFont="1" applyBorder="1" applyAlignment="1">
      <alignment vertical="center" shrinkToFit="1"/>
    </xf>
    <xf numFmtId="0" fontId="38" fillId="0" borderId="4" xfId="0" applyFont="1" applyBorder="1" applyAlignment="1">
      <alignment horizontal="center" vertical="center"/>
    </xf>
    <xf numFmtId="0" fontId="37" fillId="0" borderId="5" xfId="0" applyFont="1" applyBorder="1" applyAlignment="1">
      <alignment vertical="center" shrinkToFit="1"/>
    </xf>
    <xf numFmtId="0" fontId="3" fillId="0" borderId="6" xfId="0" applyFont="1" applyBorder="1">
      <alignment vertical="center"/>
    </xf>
    <xf numFmtId="0" fontId="37" fillId="0" borderId="7" xfId="0" applyFont="1" applyBorder="1" applyAlignment="1">
      <alignment vertical="center" shrinkToFit="1"/>
    </xf>
    <xf numFmtId="0" fontId="3" fillId="0" borderId="8" xfId="0" applyFont="1" applyBorder="1">
      <alignment vertical="center"/>
    </xf>
    <xf numFmtId="0" fontId="3" fillId="0" borderId="9" xfId="0" applyFont="1" applyBorder="1" applyAlignment="1">
      <alignment vertical="center" shrinkToFit="1"/>
    </xf>
    <xf numFmtId="0" fontId="34" fillId="0" borderId="10" xfId="0" applyFont="1" applyBorder="1" applyAlignment="1">
      <alignment horizontal="left"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lignment vertical="center"/>
    </xf>
    <xf numFmtId="0" fontId="3" fillId="0" borderId="9" xfId="0" applyFont="1" applyBorder="1">
      <alignment vertical="center"/>
    </xf>
    <xf numFmtId="0" fontId="3" fillId="0" borderId="10" xfId="0" applyFont="1" applyBorder="1">
      <alignment vertical="center"/>
    </xf>
    <xf numFmtId="0" fontId="38" fillId="12" borderId="41" xfId="0" applyFont="1" applyFill="1" applyBorder="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lignment vertical="center"/>
    </xf>
    <xf numFmtId="0" fontId="11" fillId="2" borderId="0" xfId="0" applyFont="1" applyFill="1" applyAlignment="1">
      <alignment horizontal="right" vertical="center"/>
    </xf>
    <xf numFmtId="0" fontId="11" fillId="2" borderId="0" xfId="0" applyFont="1" applyFill="1" applyAlignment="1">
      <alignment horizontal="left" vertical="center"/>
    </xf>
    <xf numFmtId="0" fontId="4" fillId="2" borderId="12" xfId="0" applyFont="1" applyFill="1" applyBorder="1">
      <alignment vertical="center"/>
    </xf>
    <xf numFmtId="0" fontId="4" fillId="2" borderId="17" xfId="0" applyFont="1" applyFill="1" applyBorder="1">
      <alignment vertical="center"/>
    </xf>
    <xf numFmtId="0" fontId="4" fillId="2" borderId="18" xfId="0" applyFont="1" applyFill="1" applyBorder="1">
      <alignment vertical="center"/>
    </xf>
    <xf numFmtId="0" fontId="39" fillId="2" borderId="0" xfId="0" applyFont="1" applyFill="1" applyAlignment="1">
      <alignment horizontal="left" vertical="top"/>
    </xf>
    <xf numFmtId="0" fontId="39" fillId="2" borderId="0" xfId="0" applyFont="1" applyFill="1" applyAlignment="1">
      <alignment horizontal="right" vertical="center"/>
    </xf>
    <xf numFmtId="0" fontId="40" fillId="2" borderId="0" xfId="0" applyFont="1" applyFill="1" applyAlignment="1">
      <alignment horizontal="right" vertical="center"/>
    </xf>
    <xf numFmtId="0" fontId="41" fillId="2" borderId="0" xfId="0" applyFont="1" applyFill="1">
      <alignment vertical="center"/>
    </xf>
    <xf numFmtId="0" fontId="39" fillId="2" borderId="0" xfId="0" applyFont="1" applyFill="1">
      <alignment vertical="center"/>
    </xf>
    <xf numFmtId="0" fontId="41" fillId="2" borderId="0" xfId="0" applyFont="1" applyFill="1" applyAlignment="1"/>
    <xf numFmtId="0" fontId="39" fillId="2" borderId="0" xfId="0" applyFont="1" applyFill="1" applyAlignment="1"/>
    <xf numFmtId="0" fontId="42" fillId="2" borderId="0" xfId="0" applyFont="1" applyFill="1" applyAlignment="1"/>
    <xf numFmtId="0" fontId="40" fillId="2" borderId="0" xfId="0" applyFont="1" applyFill="1" applyAlignment="1">
      <alignment horizontal="left" vertical="center"/>
    </xf>
    <xf numFmtId="0" fontId="43" fillId="2" borderId="0" xfId="0" applyFont="1" applyFill="1">
      <alignment vertical="center"/>
    </xf>
    <xf numFmtId="0" fontId="41" fillId="2" borderId="0" xfId="0" applyFont="1" applyFill="1" applyAlignment="1">
      <alignment vertical="top"/>
    </xf>
    <xf numFmtId="0" fontId="40" fillId="2" borderId="0" xfId="0" applyFont="1" applyFill="1">
      <alignment vertical="center"/>
    </xf>
    <xf numFmtId="0" fontId="45" fillId="2" borderId="0" xfId="0" applyFont="1" applyFill="1">
      <alignment vertical="center"/>
    </xf>
    <xf numFmtId="0" fontId="43" fillId="2" borderId="0" xfId="0" applyFont="1" applyFill="1" applyAlignment="1"/>
    <xf numFmtId="0" fontId="45" fillId="2" borderId="0" xfId="0" applyFont="1" applyFill="1" applyAlignment="1"/>
    <xf numFmtId="0" fontId="43" fillId="2" borderId="0" xfId="0" applyFont="1" applyFill="1" applyAlignment="1">
      <alignment horizontal="right"/>
    </xf>
    <xf numFmtId="0" fontId="43" fillId="2" borderId="0" xfId="0" applyFont="1" applyFill="1" applyAlignment="1">
      <alignment horizontal="right" vertical="center"/>
    </xf>
    <xf numFmtId="0" fontId="45" fillId="2" borderId="17" xfId="0" applyFont="1" applyFill="1" applyBorder="1">
      <alignment vertical="center"/>
    </xf>
    <xf numFmtId="0" fontId="43" fillId="2" borderId="17" xfId="0" applyFont="1" applyFill="1" applyBorder="1" applyAlignment="1">
      <alignment horizontal="right" vertical="top"/>
    </xf>
    <xf numFmtId="0" fontId="2" fillId="2" borderId="0" xfId="0" applyFont="1" applyFill="1" applyAlignment="1">
      <alignment horizontal="left" vertical="center"/>
    </xf>
    <xf numFmtId="0" fontId="2" fillId="2" borderId="0" xfId="0" applyFont="1" applyFill="1" applyAlignment="1">
      <alignment horizontal="left" vertical="top"/>
    </xf>
    <xf numFmtId="0" fontId="2" fillId="2" borderId="0" xfId="0" applyFont="1" applyFill="1" applyAlignment="1">
      <alignment horizontal="left" vertical="top" wrapText="1"/>
    </xf>
    <xf numFmtId="0" fontId="3" fillId="2" borderId="0" xfId="0" applyFont="1" applyFill="1" applyAlignment="1">
      <alignment horizontal="left" vertical="top"/>
    </xf>
    <xf numFmtId="0" fontId="3" fillId="2" borderId="0" xfId="0" applyFont="1" applyFill="1" applyAlignment="1">
      <alignment horizontal="left" vertical="top" wrapText="1"/>
    </xf>
    <xf numFmtId="49" fontId="3" fillId="2" borderId="0" xfId="0" applyNumberFormat="1" applyFont="1" applyFill="1" applyAlignment="1">
      <alignment horizontal="left" vertical="top"/>
    </xf>
    <xf numFmtId="3" fontId="2" fillId="0" borderId="0" xfId="0" applyNumberFormat="1" applyFont="1" applyAlignment="1">
      <alignment horizontal="center" vertical="center"/>
    </xf>
    <xf numFmtId="0" fontId="3" fillId="11" borderId="0" xfId="2" applyFont="1" applyFill="1" applyAlignment="1">
      <alignment horizontal="center" vertical="center"/>
    </xf>
    <xf numFmtId="0" fontId="15" fillId="0" borderId="0" xfId="0" applyFont="1" applyAlignment="1">
      <alignment horizontal="center" vertical="center"/>
    </xf>
    <xf numFmtId="0" fontId="2" fillId="0" borderId="7" xfId="0" applyFont="1" applyBorder="1" applyAlignment="1">
      <alignment horizontal="center" vertical="center"/>
    </xf>
    <xf numFmtId="0" fontId="4" fillId="0" borderId="4" xfId="0" applyFont="1" applyBorder="1">
      <alignment vertical="center"/>
    </xf>
    <xf numFmtId="0" fontId="9" fillId="0" borderId="4" xfId="0" applyFont="1" applyBorder="1" applyAlignment="1">
      <alignment horizontal="center" vertical="center"/>
    </xf>
    <xf numFmtId="0" fontId="9" fillId="0" borderId="4" xfId="0" applyFont="1" applyBorder="1">
      <alignment vertical="center"/>
    </xf>
    <xf numFmtId="0" fontId="6" fillId="0" borderId="4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14" borderId="95" xfId="0" applyFont="1" applyFill="1" applyBorder="1" applyAlignment="1">
      <alignment vertical="center" shrinkToFit="1"/>
    </xf>
    <xf numFmtId="0" fontId="6" fillId="14" borderId="96" xfId="0" applyFont="1" applyFill="1" applyBorder="1" applyAlignment="1">
      <alignment vertical="center" shrinkToFit="1"/>
    </xf>
    <xf numFmtId="0" fontId="6" fillId="14" borderId="96" xfId="0" applyFont="1" applyFill="1" applyBorder="1" applyAlignment="1">
      <alignment horizontal="left" vertical="top" shrinkToFit="1"/>
    </xf>
    <xf numFmtId="0" fontId="6" fillId="14" borderId="97" xfId="0" applyFont="1" applyFill="1" applyBorder="1" applyAlignment="1">
      <alignment horizontal="left" vertical="top" shrinkToFit="1"/>
    </xf>
    <xf numFmtId="0" fontId="15" fillId="0" borderId="0" xfId="2" applyFont="1" applyAlignment="1">
      <alignment horizontal="left" vertical="center"/>
    </xf>
    <xf numFmtId="0" fontId="15" fillId="0" borderId="17" xfId="0" applyFont="1" applyBorder="1" applyAlignment="1">
      <alignment horizontal="right" vertical="center"/>
    </xf>
    <xf numFmtId="0" fontId="3" fillId="2" borderId="75" xfId="0" applyFont="1" applyFill="1" applyBorder="1" applyAlignment="1">
      <alignment vertical="center" shrinkToFit="1"/>
    </xf>
    <xf numFmtId="0" fontId="3" fillId="2" borderId="62" xfId="0" applyFont="1" applyFill="1" applyBorder="1" applyAlignment="1">
      <alignment vertical="center" shrinkToFit="1"/>
    </xf>
    <xf numFmtId="0" fontId="3" fillId="2" borderId="1" xfId="0" applyFont="1" applyFill="1" applyBorder="1" applyAlignment="1">
      <alignment vertical="center" shrinkToFit="1"/>
    </xf>
    <xf numFmtId="0" fontId="3" fillId="2" borderId="3" xfId="0" applyFont="1" applyFill="1" applyBorder="1" applyAlignment="1">
      <alignment horizontal="center" vertical="center" shrinkToFit="1"/>
    </xf>
    <xf numFmtId="0" fontId="3" fillId="2" borderId="36" xfId="0" applyFont="1" applyFill="1" applyBorder="1" applyAlignment="1">
      <alignment vertical="center" shrinkToFit="1"/>
    </xf>
    <xf numFmtId="0" fontId="3" fillId="2" borderId="4" xfId="0" applyFont="1" applyFill="1" applyBorder="1" applyAlignment="1">
      <alignment vertical="center" shrinkToFit="1"/>
    </xf>
    <xf numFmtId="0" fontId="3" fillId="2" borderId="44" xfId="0" applyFont="1" applyFill="1" applyBorder="1">
      <alignment vertical="center"/>
    </xf>
    <xf numFmtId="0" fontId="3" fillId="2" borderId="75" xfId="0" applyFont="1" applyFill="1" applyBorder="1">
      <alignment vertical="center"/>
    </xf>
    <xf numFmtId="0" fontId="3" fillId="2" borderId="62" xfId="0" applyFont="1" applyFill="1" applyBorder="1">
      <alignment vertical="center"/>
    </xf>
    <xf numFmtId="0" fontId="3" fillId="2" borderId="17" xfId="0" applyFont="1" applyFill="1" applyBorder="1" applyAlignment="1">
      <alignment vertical="center" shrinkToFit="1"/>
    </xf>
    <xf numFmtId="0" fontId="3" fillId="2" borderId="89" xfId="0" applyFont="1" applyFill="1" applyBorder="1" applyAlignment="1">
      <alignment vertical="center" shrinkToFit="1"/>
    </xf>
    <xf numFmtId="0" fontId="3" fillId="2" borderId="42" xfId="0" applyFont="1" applyFill="1" applyBorder="1" applyAlignment="1">
      <alignment vertical="center" shrinkToFit="1"/>
    </xf>
    <xf numFmtId="0" fontId="21" fillId="2" borderId="0" xfId="0" applyFont="1" applyFill="1" applyAlignment="1">
      <alignment horizontal="center" vertical="center"/>
    </xf>
    <xf numFmtId="0" fontId="3" fillId="2" borderId="17" xfId="0" applyFont="1" applyFill="1" applyBorder="1">
      <alignment vertical="center"/>
    </xf>
    <xf numFmtId="0" fontId="21" fillId="2" borderId="92" xfId="0" applyFont="1" applyFill="1" applyBorder="1">
      <alignment vertical="center"/>
    </xf>
    <xf numFmtId="0" fontId="21" fillId="2" borderId="0" xfId="0" applyFont="1" applyFill="1" applyAlignment="1">
      <alignment horizontal="center"/>
    </xf>
    <xf numFmtId="0" fontId="4" fillId="2" borderId="0" xfId="0" applyFont="1" applyFill="1" applyAlignment="1">
      <alignment horizontal="center" vertical="center"/>
    </xf>
    <xf numFmtId="0" fontId="4" fillId="2" borderId="0" xfId="0" applyFont="1" applyFill="1" applyAlignment="1">
      <alignment horizontal="right" vertical="justify" wrapText="1" shrinkToFit="1"/>
    </xf>
    <xf numFmtId="0" fontId="47" fillId="0" borderId="0" xfId="0" applyFont="1" applyAlignment="1">
      <alignment horizontal="right" vertical="justify" wrapText="1" shrinkToFit="1"/>
    </xf>
    <xf numFmtId="0" fontId="4" fillId="2" borderId="0" xfId="0" applyFont="1" applyFill="1" applyAlignment="1">
      <alignment horizontal="right" vertical="center"/>
    </xf>
    <xf numFmtId="0" fontId="48" fillId="0" borderId="0" xfId="0" applyFont="1" applyAlignment="1">
      <alignment vertical="justify" wrapText="1" shrinkToFit="1"/>
    </xf>
    <xf numFmtId="0" fontId="12" fillId="2" borderId="0" xfId="0" applyFont="1" applyFill="1" applyAlignment="1">
      <alignment vertical="center" wrapText="1" shrinkToFit="1"/>
    </xf>
    <xf numFmtId="0" fontId="48" fillId="0" borderId="0" xfId="0" applyFont="1" applyAlignment="1">
      <alignment vertical="center" wrapText="1" shrinkToFit="1"/>
    </xf>
    <xf numFmtId="0" fontId="12" fillId="2" borderId="0" xfId="0" applyFont="1" applyFill="1" applyAlignment="1">
      <alignment vertical="justify" wrapText="1" shrinkToFit="1"/>
    </xf>
    <xf numFmtId="0" fontId="48" fillId="0" borderId="0" xfId="0" applyFont="1">
      <alignment vertical="center"/>
    </xf>
    <xf numFmtId="0" fontId="49" fillId="2" borderId="19" xfId="0" applyFont="1" applyFill="1" applyBorder="1">
      <alignment vertical="center"/>
    </xf>
    <xf numFmtId="0" fontId="49" fillId="2" borderId="14" xfId="0" applyFont="1" applyFill="1" applyBorder="1">
      <alignment vertical="center"/>
    </xf>
    <xf numFmtId="0" fontId="49" fillId="2" borderId="52" xfId="0" applyFont="1" applyFill="1" applyBorder="1">
      <alignment vertical="center"/>
    </xf>
    <xf numFmtId="0" fontId="12" fillId="2" borderId="48" xfId="0" applyFont="1" applyFill="1" applyBorder="1">
      <alignment vertical="center"/>
    </xf>
    <xf numFmtId="0" fontId="12" fillId="2" borderId="0" xfId="0" applyFont="1" applyFill="1" applyAlignment="1">
      <alignment horizontal="right" vertical="center"/>
    </xf>
    <xf numFmtId="0" fontId="12" fillId="2" borderId="0" xfId="0" applyFont="1" applyFill="1" applyAlignment="1">
      <alignment vertical="center" shrinkToFit="1"/>
    </xf>
    <xf numFmtId="0" fontId="10" fillId="2" borderId="0" xfId="0" applyFont="1" applyFill="1">
      <alignment vertical="center"/>
    </xf>
    <xf numFmtId="0" fontId="10" fillId="2" borderId="0" xfId="0" applyFont="1" applyFill="1" applyAlignment="1">
      <alignment horizontal="center" vertical="center"/>
    </xf>
    <xf numFmtId="0" fontId="3" fillId="2" borderId="9" xfId="0" applyFont="1" applyFill="1" applyBorder="1">
      <alignment vertical="center"/>
    </xf>
    <xf numFmtId="0" fontId="3" fillId="2" borderId="17" xfId="0" applyFont="1" applyFill="1" applyBorder="1" applyAlignment="1"/>
    <xf numFmtId="0" fontId="11" fillId="0" borderId="0" xfId="0" applyFont="1" applyAlignment="1">
      <alignment horizontal="right" vertical="center" shrinkToFit="1"/>
    </xf>
    <xf numFmtId="0" fontId="52" fillId="0" borderId="0" xfId="0" applyFont="1">
      <alignment vertical="center"/>
    </xf>
    <xf numFmtId="0" fontId="53" fillId="0" borderId="0" xfId="0" applyFont="1">
      <alignment vertical="center"/>
    </xf>
    <xf numFmtId="0" fontId="53" fillId="0" borderId="3" xfId="0" applyFont="1" applyBorder="1">
      <alignment vertical="center"/>
    </xf>
    <xf numFmtId="0" fontId="52" fillId="0" borderId="12" xfId="0" applyFont="1" applyBorder="1">
      <alignment vertical="center"/>
    </xf>
    <xf numFmtId="0" fontId="0" fillId="0" borderId="14" xfId="0" applyBorder="1">
      <alignment vertical="center"/>
    </xf>
    <xf numFmtId="0" fontId="0" fillId="0" borderId="1" xfId="0" applyBorder="1">
      <alignment vertical="center"/>
    </xf>
    <xf numFmtId="0" fontId="0" fillId="0" borderId="15" xfId="0" applyBorder="1">
      <alignment vertical="center"/>
    </xf>
    <xf numFmtId="0" fontId="0" fillId="0" borderId="3" xfId="0" applyBorder="1">
      <alignment vertical="center"/>
    </xf>
    <xf numFmtId="0" fontId="0" fillId="0" borderId="12"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53" fillId="0" borderId="35" xfId="0" applyFont="1" applyBorder="1" applyAlignment="1">
      <alignment horizontal="right" vertical="center" shrinkToFit="1"/>
    </xf>
    <xf numFmtId="0" fontId="52" fillId="0" borderId="36" xfId="0" applyFont="1" applyBorder="1" applyAlignment="1">
      <alignment horizontal="center" vertical="center" shrinkToFit="1"/>
    </xf>
    <xf numFmtId="0" fontId="53" fillId="0" borderId="36" xfId="0" applyFont="1" applyBorder="1" applyAlignment="1">
      <alignment horizontal="right" vertical="center" shrinkToFit="1"/>
    </xf>
    <xf numFmtId="0" fontId="52" fillId="0" borderId="36" xfId="0" applyFont="1" applyBorder="1" applyAlignment="1">
      <alignment vertical="center" shrinkToFit="1"/>
    </xf>
    <xf numFmtId="0" fontId="52" fillId="0" borderId="22" xfId="0" applyFont="1" applyBorder="1" applyAlignment="1">
      <alignment vertical="center" shrinkToFit="1"/>
    </xf>
    <xf numFmtId="0" fontId="52" fillId="0" borderId="35" xfId="0" applyFont="1" applyBorder="1" applyAlignment="1">
      <alignment vertical="center" shrinkToFit="1"/>
    </xf>
    <xf numFmtId="0" fontId="52" fillId="0" borderId="3" xfId="0" applyFont="1" applyBorder="1" applyAlignment="1">
      <alignment vertical="center" shrinkToFit="1"/>
    </xf>
    <xf numFmtId="0" fontId="52" fillId="0" borderId="14" xfId="0" applyFont="1" applyBorder="1" applyAlignment="1">
      <alignment vertical="center" shrinkToFit="1"/>
    </xf>
    <xf numFmtId="0" fontId="52" fillId="0" borderId="147" xfId="0" applyFont="1" applyBorder="1" applyAlignment="1">
      <alignment vertical="center" shrinkToFit="1"/>
    </xf>
    <xf numFmtId="0" fontId="52" fillId="0" borderId="23" xfId="0" applyFont="1" applyBorder="1" applyAlignment="1">
      <alignment vertical="center" shrinkToFit="1"/>
    </xf>
    <xf numFmtId="0" fontId="52" fillId="0" borderId="24" xfId="0" applyFont="1" applyBorder="1" applyAlignment="1">
      <alignment vertical="center" shrinkToFit="1"/>
    </xf>
    <xf numFmtId="0" fontId="52" fillId="0" borderId="53" xfId="0" applyFont="1" applyBorder="1" applyAlignment="1">
      <alignment vertical="center" shrinkToFit="1"/>
    </xf>
    <xf numFmtId="0" fontId="52" fillId="0" borderId="16" xfId="0" applyFont="1" applyBorder="1" applyAlignment="1">
      <alignment vertical="center" shrinkToFit="1"/>
    </xf>
    <xf numFmtId="0" fontId="52" fillId="0" borderId="17" xfId="0" applyFont="1" applyBorder="1" applyAlignment="1">
      <alignment vertical="center" shrinkToFit="1"/>
    </xf>
    <xf numFmtId="0" fontId="52" fillId="0" borderId="18" xfId="0" applyFont="1" applyBorder="1" applyAlignment="1">
      <alignment vertical="center" shrinkToFit="1"/>
    </xf>
    <xf numFmtId="0" fontId="53" fillId="0" borderId="0" xfId="0" applyFont="1" applyAlignment="1">
      <alignment vertical="center" shrinkToFit="1"/>
    </xf>
    <xf numFmtId="0" fontId="53" fillId="0" borderId="12" xfId="0" applyFont="1" applyBorder="1" applyAlignment="1">
      <alignment vertical="center" shrinkToFit="1"/>
    </xf>
    <xf numFmtId="0" fontId="52" fillId="0" borderId="12" xfId="0" applyFont="1" applyBorder="1" applyAlignment="1">
      <alignment vertical="center" shrinkToFit="1"/>
    </xf>
    <xf numFmtId="0" fontId="3" fillId="0" borderId="22" xfId="0" applyFont="1" applyBorder="1" applyAlignment="1">
      <alignment vertical="center" shrinkToFit="1"/>
    </xf>
    <xf numFmtId="0" fontId="53" fillId="0" borderId="36" xfId="0" applyFont="1" applyBorder="1" applyAlignment="1">
      <alignment horizontal="center" vertical="center" shrinkToFit="1"/>
    </xf>
    <xf numFmtId="0" fontId="55" fillId="0" borderId="57" xfId="0" applyFont="1" applyBorder="1" applyAlignment="1">
      <alignment vertical="top" textRotation="255"/>
    </xf>
    <xf numFmtId="0" fontId="56" fillId="0" borderId="0" xfId="0" applyFont="1" applyAlignment="1">
      <alignment horizontal="left" vertical="top" wrapText="1"/>
    </xf>
    <xf numFmtId="0" fontId="53" fillId="0" borderId="0" xfId="0" applyFont="1" applyAlignment="1"/>
    <xf numFmtId="0" fontId="55" fillId="0" borderId="3" xfId="0" applyFont="1" applyBorder="1" applyAlignment="1">
      <alignment horizontal="center" vertical="center" textRotation="255"/>
    </xf>
    <xf numFmtId="0" fontId="56" fillId="0" borderId="0" xfId="0" applyFont="1" applyAlignment="1">
      <alignment horizontal="right" vertical="top"/>
    </xf>
    <xf numFmtId="0" fontId="55" fillId="0" borderId="0" xfId="0" applyFont="1" applyAlignment="1">
      <alignment horizontal="center" vertical="top" textRotation="255"/>
    </xf>
    <xf numFmtId="0" fontId="60" fillId="0" borderId="0" xfId="0" applyFont="1">
      <alignment vertical="center"/>
    </xf>
    <xf numFmtId="0" fontId="62" fillId="0" borderId="0" xfId="0" applyFont="1">
      <alignment vertical="center"/>
    </xf>
    <xf numFmtId="0" fontId="2" fillId="0" borderId="36" xfId="0" applyFont="1" applyBorder="1" applyAlignment="1">
      <alignment vertical="center" shrinkToFit="1"/>
    </xf>
    <xf numFmtId="0" fontId="2" fillId="0" borderId="36" xfId="0" applyFont="1" applyBorder="1" applyAlignment="1">
      <alignment vertical="center" wrapText="1" shrinkToFit="1"/>
    </xf>
    <xf numFmtId="0" fontId="46" fillId="0" borderId="0" xfId="0" applyFont="1">
      <alignment vertical="center"/>
    </xf>
    <xf numFmtId="0" fontId="0" fillId="0" borderId="13" xfId="0" applyBorder="1" applyAlignment="1">
      <alignment horizontal="center" vertical="center"/>
    </xf>
    <xf numFmtId="0" fontId="0" fillId="0" borderId="36" xfId="0" applyBorder="1" applyAlignment="1">
      <alignment horizontal="center" vertical="center"/>
    </xf>
    <xf numFmtId="0" fontId="55" fillId="0" borderId="0" xfId="0" applyFont="1" applyAlignment="1">
      <alignment vertical="top" textRotation="255"/>
    </xf>
    <xf numFmtId="0" fontId="64" fillId="16" borderId="0" xfId="0" applyFont="1" applyFill="1" applyAlignment="1">
      <alignment horizontal="center" vertical="center"/>
    </xf>
    <xf numFmtId="0" fontId="64" fillId="0" borderId="0" xfId="0" applyFont="1">
      <alignment vertical="center"/>
    </xf>
    <xf numFmtId="0" fontId="53" fillId="0" borderId="1" xfId="0" applyFont="1" applyBorder="1">
      <alignment vertical="center"/>
    </xf>
    <xf numFmtId="0" fontId="55" fillId="0" borderId="57" xfId="0" applyFont="1" applyBorder="1">
      <alignment vertical="center"/>
    </xf>
    <xf numFmtId="0" fontId="55" fillId="0" borderId="3" xfId="0" applyFont="1" applyBorder="1" applyAlignment="1">
      <alignment horizontal="center" vertical="center"/>
    </xf>
    <xf numFmtId="0" fontId="48" fillId="0" borderId="36" xfId="0" applyFont="1" applyBorder="1" applyAlignment="1">
      <alignment horizontal="center" vertical="center" shrinkToFit="1"/>
    </xf>
    <xf numFmtId="0" fontId="53" fillId="0" borderId="22" xfId="0" applyFont="1" applyBorder="1" applyAlignment="1">
      <alignment horizontal="center" vertical="center" shrinkToFit="1"/>
    </xf>
    <xf numFmtId="0" fontId="2" fillId="2" borderId="0" xfId="0" applyFont="1" applyFill="1" applyAlignment="1">
      <alignment horizontal="left" vertical="center" shrinkToFit="1"/>
    </xf>
    <xf numFmtId="0" fontId="2" fillId="2" borderId="0" xfId="0" applyFont="1" applyFill="1" applyAlignment="1">
      <alignment horizontal="right" shrinkToFit="1"/>
    </xf>
    <xf numFmtId="0" fontId="55" fillId="0" borderId="12" xfId="0" applyFont="1" applyBorder="1" applyAlignment="1">
      <alignment vertical="top" textRotation="255"/>
    </xf>
    <xf numFmtId="0" fontId="65" fillId="0" borderId="0" xfId="0" applyFont="1">
      <alignment vertical="center"/>
    </xf>
    <xf numFmtId="0" fontId="66" fillId="0" borderId="0" xfId="0" applyFont="1">
      <alignment vertical="center"/>
    </xf>
    <xf numFmtId="0" fontId="10" fillId="0" borderId="0" xfId="0" applyFont="1" applyAlignment="1">
      <alignment horizontal="right" vertical="center"/>
    </xf>
    <xf numFmtId="49" fontId="2" fillId="2" borderId="14" xfId="0" applyNumberFormat="1" applyFont="1" applyFill="1" applyBorder="1">
      <alignment vertical="center"/>
    </xf>
    <xf numFmtId="49" fontId="2" fillId="2" borderId="1" xfId="0" applyNumberFormat="1" applyFont="1" applyFill="1" applyBorder="1">
      <alignment vertical="center"/>
    </xf>
    <xf numFmtId="49" fontId="7" fillId="2" borderId="48" xfId="0" applyNumberFormat="1" applyFont="1" applyFill="1" applyBorder="1">
      <alignment vertical="center"/>
    </xf>
    <xf numFmtId="0" fontId="67" fillId="0" borderId="3" xfId="0" applyFont="1" applyBorder="1" applyAlignment="1">
      <alignment horizontal="center" vertical="center"/>
    </xf>
    <xf numFmtId="0" fontId="44" fillId="2" borderId="0" xfId="0" applyFont="1" applyFill="1" applyAlignment="1">
      <alignment vertical="top" wrapText="1"/>
    </xf>
    <xf numFmtId="0" fontId="3" fillId="2" borderId="1" xfId="0" applyFont="1" applyFill="1" applyBorder="1" applyAlignment="1">
      <alignment vertical="justify" wrapText="1"/>
    </xf>
    <xf numFmtId="0" fontId="6" fillId="11" borderId="96" xfId="0" applyFont="1" applyFill="1" applyBorder="1" applyAlignment="1">
      <alignment vertical="top" wrapText="1"/>
    </xf>
    <xf numFmtId="0" fontId="2" fillId="2" borderId="12" xfId="0" applyFont="1" applyFill="1" applyBorder="1" applyAlignment="1">
      <alignment horizontal="center" vertical="center"/>
    </xf>
    <xf numFmtId="0" fontId="12" fillId="2" borderId="62" xfId="0" applyFont="1" applyFill="1" applyBorder="1" applyAlignment="1">
      <alignment vertical="center" shrinkToFit="1"/>
    </xf>
    <xf numFmtId="0" fontId="2" fillId="2" borderId="16" xfId="0" applyFont="1" applyFill="1" applyBorder="1" applyAlignment="1"/>
    <xf numFmtId="0" fontId="2" fillId="2" borderId="17" xfId="0" applyFont="1" applyFill="1" applyBorder="1" applyAlignment="1"/>
    <xf numFmtId="0" fontId="2" fillId="2" borderId="18" xfId="0" applyFont="1" applyFill="1" applyBorder="1" applyAlignment="1"/>
    <xf numFmtId="0" fontId="2" fillId="2" borderId="17" xfId="0" applyFont="1" applyFill="1" applyBorder="1" applyAlignment="1">
      <alignment horizontal="right"/>
    </xf>
    <xf numFmtId="0" fontId="27" fillId="2" borderId="17" xfId="4" applyFill="1" applyBorder="1" applyAlignment="1"/>
    <xf numFmtId="0" fontId="2" fillId="2" borderId="15" xfId="0" applyFont="1" applyFill="1" applyBorder="1" applyAlignment="1">
      <alignment horizontal="right" vertical="center"/>
    </xf>
    <xf numFmtId="0" fontId="18" fillId="2" borderId="12" xfId="0" applyFont="1" applyFill="1" applyBorder="1" applyAlignment="1">
      <alignment horizontal="center" vertical="center"/>
    </xf>
    <xf numFmtId="0" fontId="69" fillId="0" borderId="0" xfId="0" applyFont="1">
      <alignment vertical="center"/>
    </xf>
    <xf numFmtId="0" fontId="6" fillId="11" borderId="96" xfId="0" applyFont="1" applyFill="1" applyBorder="1" applyAlignment="1">
      <alignment horizontal="center" vertical="center" wrapText="1" shrinkToFit="1"/>
    </xf>
    <xf numFmtId="0" fontId="7" fillId="0" borderId="6" xfId="0" applyFont="1" applyBorder="1" applyAlignment="1">
      <alignment horizontal="distributed" vertical="center" indent="1"/>
    </xf>
    <xf numFmtId="0" fontId="7" fillId="0" borderId="0" xfId="0" applyFont="1" applyAlignment="1">
      <alignment horizontal="distributed" vertical="center" indent="1"/>
    </xf>
    <xf numFmtId="0" fontId="7" fillId="0" borderId="12" xfId="0" applyFont="1" applyBorder="1" applyAlignment="1">
      <alignment horizontal="distributed" vertical="center" indent="1"/>
    </xf>
    <xf numFmtId="0" fontId="7" fillId="0" borderId="8" xfId="0" applyFont="1" applyBorder="1" applyAlignment="1">
      <alignment horizontal="distributed" vertical="center" indent="1"/>
    </xf>
    <xf numFmtId="0" fontId="7" fillId="0" borderId="9" xfId="0" applyFont="1" applyBorder="1" applyAlignment="1">
      <alignment horizontal="distributed" vertical="center" indent="1"/>
    </xf>
    <xf numFmtId="0" fontId="7" fillId="0" borderId="32" xfId="0" applyFont="1" applyBorder="1" applyAlignment="1">
      <alignment horizontal="distributed" vertical="center" indent="1"/>
    </xf>
    <xf numFmtId="0" fontId="2" fillId="0" borderId="0" xfId="0" applyFont="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7" xfId="0" applyFont="1" applyBorder="1" applyAlignment="1">
      <alignment horizontal="center" vertical="center"/>
    </xf>
    <xf numFmtId="0" fontId="2" fillId="11" borderId="0" xfId="0" applyFont="1" applyFill="1" applyAlignment="1">
      <alignment horizontal="center" vertical="center"/>
    </xf>
    <xf numFmtId="0" fontId="7" fillId="0" borderId="6" xfId="0" applyFont="1" applyBorder="1" applyAlignment="1">
      <alignment horizontal="distributed" vertical="center" wrapText="1" indent="1"/>
    </xf>
    <xf numFmtId="0" fontId="7" fillId="0" borderId="0" xfId="0" applyFont="1" applyAlignment="1">
      <alignment horizontal="distributed" vertical="center" wrapText="1" indent="1"/>
    </xf>
    <xf numFmtId="0" fontId="7" fillId="0" borderId="12" xfId="0" applyFont="1" applyBorder="1" applyAlignment="1">
      <alignment horizontal="distributed" vertical="center" wrapText="1" indent="1"/>
    </xf>
    <xf numFmtId="0" fontId="2" fillId="13" borderId="0" xfId="0" applyFont="1" applyFill="1" applyAlignment="1">
      <alignment horizontal="center" vertical="center"/>
    </xf>
    <xf numFmtId="0" fontId="24" fillId="0" borderId="20" xfId="0" applyFont="1" applyBorder="1" applyAlignment="1">
      <alignment horizontal="distributed" vertical="center" wrapText="1" indent="1"/>
    </xf>
    <xf numFmtId="0" fontId="24" fillId="0" borderId="1" xfId="0" applyFont="1" applyBorder="1" applyAlignment="1">
      <alignment horizontal="distributed" vertical="center" wrapText="1" indent="1"/>
    </xf>
    <xf numFmtId="0" fontId="24" fillId="0" borderId="15" xfId="0" applyFont="1" applyBorder="1" applyAlignment="1">
      <alignment horizontal="distributed" vertical="center" wrapText="1" indent="1"/>
    </xf>
    <xf numFmtId="0" fontId="24" fillId="0" borderId="6" xfId="0" applyFont="1" applyBorder="1" applyAlignment="1">
      <alignment horizontal="distributed" vertical="center" wrapText="1" indent="1"/>
    </xf>
    <xf numFmtId="0" fontId="24" fillId="0" borderId="0" xfId="0" applyFont="1" applyAlignment="1">
      <alignment horizontal="distributed" vertical="center" wrapText="1" indent="1"/>
    </xf>
    <xf numFmtId="0" fontId="24" fillId="0" borderId="12" xfId="0" applyFont="1" applyBorder="1" applyAlignment="1">
      <alignment horizontal="distributed" vertical="center" wrapText="1" indent="1"/>
    </xf>
    <xf numFmtId="0" fontId="24" fillId="0" borderId="30" xfId="0" applyFont="1" applyBorder="1" applyAlignment="1">
      <alignment horizontal="distributed" vertical="center" wrapText="1" indent="1"/>
    </xf>
    <xf numFmtId="0" fontId="24" fillId="0" borderId="17" xfId="0" applyFont="1" applyBorder="1" applyAlignment="1">
      <alignment horizontal="distributed" vertical="center" wrapText="1" indent="1"/>
    </xf>
    <xf numFmtId="0" fontId="24" fillId="0" borderId="18" xfId="0" applyFont="1" applyBorder="1" applyAlignment="1">
      <alignment horizontal="distributed" vertical="center" wrapText="1" indent="1"/>
    </xf>
    <xf numFmtId="0" fontId="9" fillId="0" borderId="14"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12"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11" borderId="35" xfId="0" applyFont="1" applyFill="1" applyBorder="1" applyAlignment="1">
      <alignment horizontal="center" vertical="center"/>
    </xf>
    <xf numFmtId="0" fontId="2" fillId="11" borderId="36" xfId="0" applyFont="1" applyFill="1" applyBorder="1" applyAlignment="1">
      <alignment horizontal="center" vertical="center"/>
    </xf>
    <xf numFmtId="0" fontId="2" fillId="11" borderId="22" xfId="0" applyFont="1" applyFill="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xf>
    <xf numFmtId="0" fontId="24" fillId="0" borderId="20" xfId="0" applyFont="1" applyBorder="1" applyAlignment="1">
      <alignment horizontal="center" vertical="center" shrinkToFit="1"/>
    </xf>
    <xf numFmtId="0" fontId="24" fillId="0" borderId="1" xfId="0" applyFont="1" applyBorder="1" applyAlignment="1">
      <alignment horizontal="center" vertical="center" shrinkToFit="1"/>
    </xf>
    <xf numFmtId="0" fontId="24" fillId="0" borderId="15"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0" xfId="0" applyFont="1" applyAlignment="1">
      <alignment horizontal="center" vertical="center" shrinkToFit="1"/>
    </xf>
    <xf numFmtId="0" fontId="24" fillId="0" borderId="12" xfId="0" applyFont="1" applyBorder="1" applyAlignment="1">
      <alignment horizontal="center" vertical="center" shrinkToFit="1"/>
    </xf>
    <xf numFmtId="0" fontId="24" fillId="0" borderId="30"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2" fillId="11" borderId="0" xfId="0" applyFont="1" applyFill="1" applyAlignment="1">
      <alignment horizontal="right" vertical="center"/>
    </xf>
    <xf numFmtId="177" fontId="2" fillId="11" borderId="0" xfId="0" applyNumberFormat="1" applyFont="1" applyFill="1" applyAlignment="1">
      <alignment horizontal="center" vertical="center" shrinkToFit="1"/>
    </xf>
    <xf numFmtId="0" fontId="2" fillId="11" borderId="17" xfId="0" applyFont="1" applyFill="1" applyBorder="1" applyAlignment="1">
      <alignment vertical="center" shrinkToFit="1"/>
    </xf>
    <xf numFmtId="0" fontId="3" fillId="11" borderId="0" xfId="2" applyFont="1" applyFill="1" applyAlignment="1">
      <alignment horizontal="center" vertical="center"/>
    </xf>
    <xf numFmtId="0" fontId="2" fillId="13" borderId="14" xfId="0" applyFont="1" applyFill="1" applyBorder="1" applyAlignment="1">
      <alignment horizontal="center" vertical="center"/>
    </xf>
    <xf numFmtId="0" fontId="2" fillId="13" borderId="1"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17" xfId="0" applyFont="1" applyFill="1" applyBorder="1" applyAlignment="1">
      <alignment horizontal="center" vertical="center"/>
    </xf>
    <xf numFmtId="0" fontId="2" fillId="13" borderId="35" xfId="0" applyFont="1" applyFill="1" applyBorder="1" applyAlignment="1">
      <alignment horizontal="center" vertical="center"/>
    </xf>
    <xf numFmtId="0" fontId="2" fillId="13" borderId="36" xfId="0" applyFont="1" applyFill="1" applyBorder="1" applyAlignment="1">
      <alignment horizontal="center" vertical="center"/>
    </xf>
    <xf numFmtId="0" fontId="2" fillId="13" borderId="22" xfId="0" applyFont="1" applyFill="1" applyBorder="1" applyAlignment="1">
      <alignment horizontal="center" vertical="center"/>
    </xf>
    <xf numFmtId="0" fontId="7" fillId="0" borderId="20" xfId="0" applyFont="1" applyBorder="1" applyAlignment="1">
      <alignment horizontal="distributed" vertical="center" wrapText="1" indent="1"/>
    </xf>
    <xf numFmtId="0" fontId="7" fillId="0" borderId="1" xfId="0" applyFont="1" applyBorder="1" applyAlignment="1">
      <alignment horizontal="distributed" vertical="center" wrapText="1" indent="1"/>
    </xf>
    <xf numFmtId="0" fontId="7" fillId="0" borderId="15" xfId="0" applyFont="1" applyBorder="1" applyAlignment="1">
      <alignment horizontal="distributed" vertical="center" wrapText="1" indent="1"/>
    </xf>
    <xf numFmtId="0" fontId="7" fillId="0" borderId="30" xfId="0" applyFont="1" applyBorder="1" applyAlignment="1">
      <alignment horizontal="distributed" vertical="center" wrapText="1" indent="1"/>
    </xf>
    <xf numFmtId="0" fontId="7" fillId="0" borderId="17" xfId="0" applyFont="1" applyBorder="1" applyAlignment="1">
      <alignment horizontal="distributed" vertical="center" wrapText="1" indent="1"/>
    </xf>
    <xf numFmtId="0" fontId="7" fillId="0" borderId="18" xfId="0" applyFont="1" applyBorder="1" applyAlignment="1">
      <alignment horizontal="distributed" vertical="center" wrapText="1" indent="1"/>
    </xf>
    <xf numFmtId="0" fontId="9" fillId="12" borderId="14" xfId="0" applyFont="1" applyFill="1" applyBorder="1">
      <alignment vertical="center"/>
    </xf>
    <xf numFmtId="0" fontId="9" fillId="12" borderId="1" xfId="0" applyFont="1" applyFill="1" applyBorder="1">
      <alignment vertical="center"/>
    </xf>
    <xf numFmtId="0" fontId="9" fillId="12" borderId="3" xfId="0" applyFont="1" applyFill="1" applyBorder="1">
      <alignment vertical="center"/>
    </xf>
    <xf numFmtId="0" fontId="9" fillId="12" borderId="0" xfId="0" applyFont="1" applyFill="1">
      <alignment vertical="center"/>
    </xf>
    <xf numFmtId="0" fontId="9" fillId="12" borderId="16" xfId="0" applyFont="1" applyFill="1" applyBorder="1">
      <alignment vertical="center"/>
    </xf>
    <xf numFmtId="0" fontId="9" fillId="12" borderId="17" xfId="0" applyFont="1" applyFill="1" applyBorder="1">
      <alignment vertical="center"/>
    </xf>
    <xf numFmtId="0" fontId="7" fillId="0" borderId="20" xfId="0" applyFont="1" applyBorder="1" applyAlignment="1">
      <alignment horizontal="distributed" vertical="center" indent="1"/>
    </xf>
    <xf numFmtId="0" fontId="7" fillId="0" borderId="1" xfId="0" applyFont="1" applyBorder="1" applyAlignment="1">
      <alignment horizontal="distributed" vertical="center" indent="1"/>
    </xf>
    <xf numFmtId="0" fontId="7" fillId="0" borderId="15" xfId="0" applyFont="1" applyBorder="1" applyAlignment="1">
      <alignment horizontal="distributed" vertical="center" indent="1"/>
    </xf>
    <xf numFmtId="0" fontId="7" fillId="0" borderId="30" xfId="0" applyFont="1" applyBorder="1" applyAlignment="1">
      <alignment horizontal="distributed" vertical="center" indent="1"/>
    </xf>
    <xf numFmtId="0" fontId="7" fillId="0" borderId="17" xfId="0" applyFont="1" applyBorder="1" applyAlignment="1">
      <alignment horizontal="distributed" vertical="center" indent="1"/>
    </xf>
    <xf numFmtId="0" fontId="7" fillId="0" borderId="18" xfId="0" applyFont="1" applyBorder="1" applyAlignment="1">
      <alignment horizontal="distributed" vertical="center" indent="1"/>
    </xf>
    <xf numFmtId="0" fontId="2" fillId="12" borderId="14" xfId="0" applyFont="1" applyFill="1" applyBorder="1" applyAlignment="1">
      <alignment horizontal="center" vertical="center"/>
    </xf>
    <xf numFmtId="0" fontId="2" fillId="12" borderId="1" xfId="0" applyFont="1" applyFill="1" applyBorder="1" applyAlignment="1">
      <alignment horizontal="center" vertical="center"/>
    </xf>
    <xf numFmtId="0" fontId="2" fillId="12" borderId="15" xfId="0" applyFont="1" applyFill="1" applyBorder="1" applyAlignment="1">
      <alignment horizontal="center" vertical="center"/>
    </xf>
    <xf numFmtId="0" fontId="2" fillId="12" borderId="16" xfId="0" applyFont="1" applyFill="1" applyBorder="1" applyAlignment="1">
      <alignment horizontal="center" vertical="center"/>
    </xf>
    <xf numFmtId="0" fontId="2" fillId="12" borderId="17" xfId="0" applyFont="1" applyFill="1" applyBorder="1" applyAlignment="1">
      <alignment horizontal="center" vertical="center"/>
    </xf>
    <xf numFmtId="0" fontId="2" fillId="12" borderId="18" xfId="0" applyFont="1" applyFill="1" applyBorder="1" applyAlignment="1">
      <alignment horizontal="center" vertical="center"/>
    </xf>
    <xf numFmtId="0" fontId="2" fillId="12" borderId="14" xfId="0" applyFont="1" applyFill="1" applyBorder="1" applyAlignment="1">
      <alignment horizontal="right" vertical="center"/>
    </xf>
    <xf numFmtId="0" fontId="2" fillId="12" borderId="1" xfId="0" applyFont="1" applyFill="1" applyBorder="1" applyAlignment="1">
      <alignment horizontal="right" vertical="center"/>
    </xf>
    <xf numFmtId="0" fontId="2" fillId="12" borderId="15" xfId="0" applyFont="1" applyFill="1" applyBorder="1" applyAlignment="1">
      <alignment horizontal="right" vertical="center"/>
    </xf>
    <xf numFmtId="0" fontId="2" fillId="12" borderId="16" xfId="0" applyFont="1" applyFill="1" applyBorder="1" applyAlignment="1">
      <alignment horizontal="right" vertical="center"/>
    </xf>
    <xf numFmtId="0" fontId="2" fillId="12" borderId="17" xfId="0" applyFont="1" applyFill="1" applyBorder="1" applyAlignment="1">
      <alignment horizontal="right" vertical="center"/>
    </xf>
    <xf numFmtId="0" fontId="2" fillId="12" borderId="18" xfId="0" applyFont="1" applyFill="1" applyBorder="1" applyAlignment="1">
      <alignment horizontal="right" vertical="center"/>
    </xf>
    <xf numFmtId="0" fontId="4" fillId="12" borderId="14" xfId="0" applyFont="1" applyFill="1" applyBorder="1" applyAlignment="1">
      <alignment horizontal="center" vertical="center"/>
    </xf>
    <xf numFmtId="0" fontId="4" fillId="12" borderId="1" xfId="0" applyFont="1" applyFill="1" applyBorder="1" applyAlignment="1">
      <alignment horizontal="center" vertical="center"/>
    </xf>
    <xf numFmtId="0" fontId="4" fillId="12" borderId="15" xfId="0" applyFont="1" applyFill="1" applyBorder="1" applyAlignment="1">
      <alignment horizontal="center" vertical="center"/>
    </xf>
    <xf numFmtId="0" fontId="4" fillId="12" borderId="3" xfId="0" applyFont="1" applyFill="1" applyBorder="1" applyAlignment="1">
      <alignment horizontal="center" vertical="center"/>
    </xf>
    <xf numFmtId="0" fontId="4" fillId="12" borderId="0" xfId="0" applyFont="1" applyFill="1" applyAlignment="1">
      <alignment horizontal="center" vertical="center"/>
    </xf>
    <xf numFmtId="0" fontId="4" fillId="12" borderId="12" xfId="0" applyFont="1" applyFill="1" applyBorder="1" applyAlignment="1">
      <alignment horizontal="center" vertical="center"/>
    </xf>
    <xf numFmtId="0" fontId="4" fillId="12" borderId="16" xfId="0" applyFont="1" applyFill="1" applyBorder="1" applyAlignment="1">
      <alignment horizontal="center" vertical="center"/>
    </xf>
    <xf numFmtId="0" fontId="4" fillId="12" borderId="17" xfId="0" applyFont="1" applyFill="1" applyBorder="1" applyAlignment="1">
      <alignment horizontal="center" vertical="center"/>
    </xf>
    <xf numFmtId="0" fontId="4" fillId="12" borderId="18" xfId="0" applyFont="1" applyFill="1" applyBorder="1" applyAlignment="1">
      <alignment horizontal="center" vertical="center"/>
    </xf>
    <xf numFmtId="0" fontId="2" fillId="0" borderId="0" xfId="0" applyFont="1" applyAlignment="1">
      <alignment horizontal="left" vertical="center"/>
    </xf>
    <xf numFmtId="0" fontId="15" fillId="0" borderId="0" xfId="0" applyFont="1" applyAlignment="1">
      <alignment horizontal="center" vertical="center"/>
    </xf>
    <xf numFmtId="0" fontId="2" fillId="4" borderId="95" xfId="0" applyFont="1" applyFill="1" applyBorder="1" applyAlignment="1">
      <alignment horizontal="center" vertical="center" textRotation="255"/>
    </xf>
    <xf numFmtId="0" fontId="2" fillId="4" borderId="96" xfId="0" applyFont="1" applyFill="1" applyBorder="1" applyAlignment="1">
      <alignment horizontal="center" vertical="center" textRotation="255"/>
    </xf>
    <xf numFmtId="0" fontId="2" fillId="4" borderId="97" xfId="0" applyFont="1" applyFill="1" applyBorder="1" applyAlignment="1">
      <alignment horizontal="center" vertical="center" textRotation="255"/>
    </xf>
    <xf numFmtId="0" fontId="9" fillId="0" borderId="13" xfId="0" applyFont="1" applyBorder="1" applyAlignment="1">
      <alignment horizontal="center" vertical="center"/>
    </xf>
    <xf numFmtId="0" fontId="9" fillId="0" borderId="46" xfId="0" applyFont="1" applyBorder="1" applyAlignment="1">
      <alignment horizontal="center" vertical="center"/>
    </xf>
    <xf numFmtId="0" fontId="2" fillId="12" borderId="101" xfId="0" applyFont="1" applyFill="1" applyBorder="1" applyAlignment="1">
      <alignment horizontal="left" vertical="center"/>
    </xf>
    <xf numFmtId="0" fontId="2" fillId="12" borderId="99" xfId="0" applyFont="1" applyFill="1" applyBorder="1" applyAlignment="1">
      <alignment horizontal="left" vertical="center"/>
    </xf>
    <xf numFmtId="0" fontId="2" fillId="12" borderId="102" xfId="0" applyFont="1" applyFill="1" applyBorder="1" applyAlignment="1">
      <alignment horizontal="left" vertical="center"/>
    </xf>
    <xf numFmtId="0" fontId="7" fillId="0" borderId="29" xfId="0" applyFont="1" applyBorder="1" applyAlignment="1">
      <alignment horizontal="distributed" vertical="center" indent="1"/>
    </xf>
    <xf numFmtId="0" fontId="7" fillId="0" borderId="25" xfId="0" applyFont="1" applyBorder="1" applyAlignment="1">
      <alignment horizontal="distributed" vertical="center" indent="1"/>
    </xf>
    <xf numFmtId="0" fontId="7" fillId="0" borderId="31" xfId="0" applyFont="1" applyBorder="1" applyAlignment="1">
      <alignment horizontal="distributed" vertical="center" indent="1"/>
    </xf>
    <xf numFmtId="3" fontId="2" fillId="0" borderId="0" xfId="0" applyNumberFormat="1" applyFont="1" applyAlignment="1">
      <alignment horizontal="center" vertical="center"/>
    </xf>
    <xf numFmtId="0" fontId="2" fillId="0" borderId="14" xfId="0" applyFont="1" applyBorder="1" applyAlignment="1">
      <alignment horizontal="center" vertical="top"/>
    </xf>
    <xf numFmtId="0" fontId="2" fillId="0" borderId="1" xfId="0" applyFont="1" applyBorder="1" applyAlignment="1">
      <alignment horizontal="center" vertical="top"/>
    </xf>
    <xf numFmtId="0" fontId="2" fillId="12" borderId="36" xfId="0" applyFont="1" applyFill="1" applyBorder="1" applyAlignment="1">
      <alignment horizontal="left" vertical="top"/>
    </xf>
    <xf numFmtId="0" fontId="2" fillId="12" borderId="52" xfId="0" applyFont="1" applyFill="1" applyBorder="1" applyAlignment="1">
      <alignment horizontal="left" vertical="top"/>
    </xf>
    <xf numFmtId="0" fontId="2" fillId="12" borderId="51" xfId="0" applyFont="1" applyFill="1" applyBorder="1" applyAlignment="1">
      <alignment horizontal="left" vertical="top"/>
    </xf>
    <xf numFmtId="0" fontId="2" fillId="12" borderId="50" xfId="0" applyFont="1" applyFill="1" applyBorder="1" applyAlignment="1">
      <alignment horizontal="left" vertical="top"/>
    </xf>
    <xf numFmtId="0" fontId="2" fillId="12" borderId="93" xfId="0" applyFont="1" applyFill="1" applyBorder="1" applyAlignment="1">
      <alignment horizontal="left" vertical="top"/>
    </xf>
    <xf numFmtId="0" fontId="2" fillId="12" borderId="59" xfId="0" applyFont="1" applyFill="1" applyBorder="1" applyAlignment="1">
      <alignment horizontal="left" vertical="top"/>
    </xf>
    <xf numFmtId="0" fontId="2" fillId="12" borderId="16" xfId="0" applyFont="1" applyFill="1" applyBorder="1" applyAlignment="1">
      <alignment horizontal="left" vertical="top"/>
    </xf>
    <xf numFmtId="0" fontId="2" fillId="12" borderId="17" xfId="0" applyFont="1" applyFill="1" applyBorder="1" applyAlignment="1">
      <alignment horizontal="left" vertical="top"/>
    </xf>
    <xf numFmtId="0" fontId="7" fillId="0" borderId="54" xfId="0" applyFont="1" applyBorder="1" applyAlignment="1">
      <alignment horizontal="distributed" vertical="center" wrapText="1" indent="1"/>
    </xf>
    <xf numFmtId="0" fontId="7" fillId="0" borderId="4" xfId="0" applyFont="1" applyBorder="1" applyAlignment="1">
      <alignment horizontal="distributed" vertical="center" wrapText="1" indent="1"/>
    </xf>
    <xf numFmtId="0" fontId="7" fillId="0" borderId="11" xfId="0" applyFont="1" applyBorder="1" applyAlignment="1">
      <alignment horizontal="distributed" vertical="center" wrapText="1" indent="1"/>
    </xf>
    <xf numFmtId="0" fontId="9" fillId="0" borderId="14" xfId="0" applyFont="1" applyBorder="1" applyAlignment="1">
      <alignment horizontal="distributed" vertical="center" indent="1"/>
    </xf>
    <xf numFmtId="0" fontId="9" fillId="0" borderId="1" xfId="0" applyFont="1" applyBorder="1" applyAlignment="1">
      <alignment horizontal="distributed" vertical="center" indent="1"/>
    </xf>
    <xf numFmtId="0" fontId="9" fillId="0" borderId="15" xfId="0" applyFont="1" applyBorder="1" applyAlignment="1">
      <alignment horizontal="distributed" vertical="center" indent="1"/>
    </xf>
    <xf numFmtId="0" fontId="9" fillId="0" borderId="3" xfId="0" applyFont="1" applyBorder="1" applyAlignment="1">
      <alignment horizontal="distributed" vertical="center" indent="1"/>
    </xf>
    <xf numFmtId="0" fontId="9" fillId="0" borderId="0" xfId="0" applyFont="1" applyAlignment="1">
      <alignment horizontal="distributed" vertical="center" indent="1"/>
    </xf>
    <xf numFmtId="0" fontId="9" fillId="0" borderId="12" xfId="0" applyFont="1" applyBorder="1" applyAlignment="1">
      <alignment horizontal="distributed" vertical="center" indent="1"/>
    </xf>
    <xf numFmtId="0" fontId="9" fillId="0" borderId="16" xfId="0" applyFont="1" applyBorder="1" applyAlignment="1">
      <alignment horizontal="distributed" vertical="center" indent="1"/>
    </xf>
    <xf numFmtId="0" fontId="9" fillId="0" borderId="17" xfId="0" applyFont="1" applyBorder="1" applyAlignment="1">
      <alignment horizontal="distributed" vertical="center" indent="1"/>
    </xf>
    <xf numFmtId="0" fontId="9" fillId="0" borderId="18" xfId="0" applyFont="1" applyBorder="1" applyAlignment="1">
      <alignment horizontal="distributed" vertical="center" indent="1"/>
    </xf>
    <xf numFmtId="0" fontId="2" fillId="7" borderId="95" xfId="0" applyFont="1" applyFill="1" applyBorder="1" applyAlignment="1">
      <alignment horizontal="center" vertical="center" textRotation="255" shrinkToFit="1"/>
    </xf>
    <xf numFmtId="0" fontId="2" fillId="7" borderId="96" xfId="0" applyFont="1" applyFill="1" applyBorder="1" applyAlignment="1">
      <alignment horizontal="center" vertical="center" textRotation="255" shrinkToFit="1"/>
    </xf>
    <xf numFmtId="0" fontId="2" fillId="7" borderId="97" xfId="0" applyFont="1" applyFill="1" applyBorder="1" applyAlignment="1">
      <alignment horizontal="center" vertical="center" textRotation="255" shrinkToFit="1"/>
    </xf>
    <xf numFmtId="49" fontId="27" fillId="12" borderId="14" xfId="4" applyNumberFormat="1" applyFill="1" applyBorder="1" applyAlignment="1">
      <alignment vertical="center"/>
    </xf>
    <xf numFmtId="49" fontId="27" fillId="12" borderId="1" xfId="4" applyNumberFormat="1" applyFill="1" applyBorder="1" applyAlignment="1">
      <alignment vertical="center"/>
    </xf>
    <xf numFmtId="49" fontId="27" fillId="12" borderId="21" xfId="4" applyNumberFormat="1" applyFill="1" applyBorder="1" applyAlignment="1">
      <alignment vertical="center"/>
    </xf>
    <xf numFmtId="49" fontId="27" fillId="12" borderId="3" xfId="4" applyNumberFormat="1" applyFill="1" applyBorder="1" applyAlignment="1">
      <alignment vertical="center"/>
    </xf>
    <xf numFmtId="49" fontId="27" fillId="12" borderId="0" xfId="4" applyNumberFormat="1" applyFill="1" applyBorder="1" applyAlignment="1">
      <alignment vertical="center"/>
    </xf>
    <xf numFmtId="49" fontId="27" fillId="12" borderId="7" xfId="4" applyNumberFormat="1" applyFill="1" applyBorder="1" applyAlignment="1">
      <alignment vertical="center"/>
    </xf>
    <xf numFmtId="49" fontId="27" fillId="12" borderId="41" xfId="4" applyNumberFormat="1" applyFill="1" applyBorder="1" applyAlignment="1">
      <alignment vertical="center"/>
    </xf>
    <xf numFmtId="49" fontId="27" fillId="12" borderId="9" xfId="4" applyNumberFormat="1" applyFill="1" applyBorder="1" applyAlignment="1">
      <alignment vertical="center"/>
    </xf>
    <xf numFmtId="49" fontId="27" fillId="12" borderId="10" xfId="4" applyNumberFormat="1" applyFill="1" applyBorder="1" applyAlignment="1">
      <alignment vertical="center"/>
    </xf>
    <xf numFmtId="0" fontId="2" fillId="0" borderId="27" xfId="0" applyFont="1" applyBorder="1" applyAlignment="1">
      <alignment horizontal="center" vertical="center"/>
    </xf>
    <xf numFmtId="0" fontId="2" fillId="11" borderId="23" xfId="0" applyFont="1" applyFill="1" applyBorder="1" applyAlignment="1">
      <alignment horizontal="left" vertical="center"/>
    </xf>
    <xf numFmtId="0" fontId="2" fillId="11" borderId="24" xfId="0" applyFont="1" applyFill="1" applyBorder="1" applyAlignment="1">
      <alignment horizontal="left" vertical="center"/>
    </xf>
    <xf numFmtId="0" fontId="2" fillId="11" borderId="37" xfId="0" applyFont="1" applyFill="1" applyBorder="1" applyAlignment="1">
      <alignment horizontal="left" vertical="center"/>
    </xf>
    <xf numFmtId="0" fontId="7" fillId="0" borderId="64" xfId="0" applyFont="1" applyBorder="1" applyAlignment="1">
      <alignment horizontal="distributed" vertical="center" indent="1"/>
    </xf>
    <xf numFmtId="0" fontId="7" fillId="0" borderId="36" xfId="0" applyFont="1" applyBorder="1" applyAlignment="1">
      <alignment horizontal="distributed" vertical="center" indent="1"/>
    </xf>
    <xf numFmtId="0" fontId="7" fillId="0" borderId="22" xfId="0" applyFont="1" applyBorder="1" applyAlignment="1">
      <alignment horizontal="distributed" vertical="center" indent="1"/>
    </xf>
    <xf numFmtId="49" fontId="2" fillId="0" borderId="36" xfId="0" applyNumberFormat="1" applyFont="1" applyBorder="1" applyAlignment="1">
      <alignment horizontal="center" vertical="center"/>
    </xf>
    <xf numFmtId="49" fontId="2" fillId="11" borderId="36" xfId="0" applyNumberFormat="1" applyFont="1" applyFill="1" applyBorder="1" applyAlignment="1">
      <alignment horizontal="center" vertical="center"/>
    </xf>
    <xf numFmtId="49" fontId="2" fillId="11" borderId="22" xfId="0" applyNumberFormat="1" applyFont="1" applyFill="1" applyBorder="1" applyAlignment="1">
      <alignment horizontal="center" vertical="center"/>
    </xf>
    <xf numFmtId="0" fontId="2" fillId="11" borderId="52" xfId="0" applyFont="1" applyFill="1" applyBorder="1" applyAlignment="1">
      <alignment vertical="top"/>
    </xf>
    <xf numFmtId="0" fontId="2" fillId="11" borderId="51" xfId="0" applyFont="1" applyFill="1" applyBorder="1" applyAlignment="1">
      <alignment vertical="top"/>
    </xf>
    <xf numFmtId="0" fontId="2" fillId="11" borderId="50" xfId="0" applyFont="1" applyFill="1" applyBorder="1" applyAlignment="1">
      <alignment vertical="top"/>
    </xf>
    <xf numFmtId="0" fontId="2" fillId="0" borderId="3" xfId="0" applyFont="1" applyBorder="1" applyAlignment="1">
      <alignment horizontal="center" vertical="center"/>
    </xf>
    <xf numFmtId="0" fontId="2" fillId="11" borderId="33" xfId="0" applyFont="1" applyFill="1" applyBorder="1" applyAlignment="1">
      <alignment horizontal="left" vertical="center"/>
    </xf>
    <xf numFmtId="0" fontId="2" fillId="11" borderId="25" xfId="0" applyFont="1" applyFill="1" applyBorder="1" applyAlignment="1">
      <alignment horizontal="left" vertical="center"/>
    </xf>
    <xf numFmtId="0" fontId="2" fillId="11" borderId="34" xfId="0" applyFont="1" applyFill="1" applyBorder="1" applyAlignment="1">
      <alignment horizontal="left" vertical="center"/>
    </xf>
    <xf numFmtId="0" fontId="2" fillId="11" borderId="3" xfId="0" applyFont="1" applyFill="1" applyBorder="1" applyAlignment="1">
      <alignment horizontal="left" vertical="center"/>
    </xf>
    <xf numFmtId="0" fontId="2" fillId="11" borderId="0" xfId="0" applyFont="1" applyFill="1" applyAlignment="1">
      <alignment horizontal="left" vertical="center"/>
    </xf>
    <xf numFmtId="0" fontId="2" fillId="11" borderId="7" xfId="0" applyFont="1" applyFill="1" applyBorder="1" applyAlignment="1">
      <alignment horizontal="left" vertical="center"/>
    </xf>
    <xf numFmtId="0" fontId="2" fillId="11" borderId="16" xfId="0" applyFont="1" applyFill="1" applyBorder="1" applyAlignment="1">
      <alignment horizontal="left" vertical="center"/>
    </xf>
    <xf numFmtId="0" fontId="2" fillId="11" borderId="17" xfId="0" applyFont="1" applyFill="1" applyBorder="1" applyAlignment="1">
      <alignment horizontal="left" vertical="center"/>
    </xf>
    <xf numFmtId="0" fontId="2" fillId="11" borderId="27" xfId="0" applyFont="1" applyFill="1" applyBorder="1" applyAlignment="1">
      <alignment horizontal="left" vertical="center"/>
    </xf>
    <xf numFmtId="0" fontId="2" fillId="11" borderId="108" xfId="0" applyFont="1" applyFill="1" applyBorder="1" applyAlignment="1">
      <alignment vertical="center" shrinkToFit="1"/>
    </xf>
    <xf numFmtId="0" fontId="2" fillId="11" borderId="1" xfId="0" applyFont="1" applyFill="1" applyBorder="1" applyAlignment="1">
      <alignment vertical="center" shrinkToFit="1"/>
    </xf>
    <xf numFmtId="0" fontId="2" fillId="11" borderId="21" xfId="0" applyFont="1" applyFill="1" applyBorder="1" applyAlignment="1">
      <alignment vertical="center" shrinkToFit="1"/>
    </xf>
    <xf numFmtId="0" fontId="2" fillId="11" borderId="104" xfId="0" applyFont="1" applyFill="1" applyBorder="1" applyAlignment="1">
      <alignment vertical="center" shrinkToFit="1"/>
    </xf>
    <xf numFmtId="0" fontId="2" fillId="11" borderId="0" xfId="0" applyFont="1" applyFill="1" applyAlignment="1">
      <alignment vertical="center" shrinkToFit="1"/>
    </xf>
    <xf numFmtId="0" fontId="2" fillId="11" borderId="7" xfId="0" applyFont="1" applyFill="1" applyBorder="1" applyAlignment="1">
      <alignment vertical="center" shrinkToFit="1"/>
    </xf>
    <xf numFmtId="0" fontId="2" fillId="11" borderId="106" xfId="0" applyFont="1" applyFill="1" applyBorder="1" applyAlignment="1">
      <alignment vertical="center" shrinkToFit="1"/>
    </xf>
    <xf numFmtId="0" fontId="2" fillId="11" borderId="27" xfId="0" applyFont="1" applyFill="1" applyBorder="1" applyAlignment="1">
      <alignment vertical="center" shrinkToFit="1"/>
    </xf>
    <xf numFmtId="0" fontId="9" fillId="0" borderId="108" xfId="0" applyFont="1" applyBorder="1" applyAlignment="1">
      <alignment horizontal="center" vertical="center" wrapText="1"/>
    </xf>
    <xf numFmtId="0" fontId="9" fillId="0" borderId="109" xfId="0" applyFont="1" applyBorder="1" applyAlignment="1">
      <alignment horizontal="center" vertical="center" wrapText="1"/>
    </xf>
    <xf numFmtId="0" fontId="9" fillId="0" borderId="104" xfId="0" applyFont="1" applyBorder="1" applyAlignment="1">
      <alignment horizontal="center" vertical="center" wrapText="1"/>
    </xf>
    <xf numFmtId="0" fontId="9" fillId="0" borderId="105" xfId="0" applyFont="1" applyBorder="1" applyAlignment="1">
      <alignment horizontal="center" vertical="center" wrapText="1"/>
    </xf>
    <xf numFmtId="0" fontId="9" fillId="0" borderId="106" xfId="0" applyFont="1" applyBorder="1" applyAlignment="1">
      <alignment horizontal="center" vertical="center" wrapText="1"/>
    </xf>
    <xf numFmtId="0" fontId="9" fillId="0" borderId="107" xfId="0" applyFont="1" applyBorder="1" applyAlignment="1">
      <alignment horizontal="center" vertical="center" wrapText="1"/>
    </xf>
    <xf numFmtId="0" fontId="2" fillId="0" borderId="104" xfId="0" applyFont="1" applyBorder="1" applyAlignment="1">
      <alignment horizontal="center" vertical="center"/>
    </xf>
    <xf numFmtId="0" fontId="3" fillId="11" borderId="35" xfId="2" applyFont="1" applyFill="1" applyBorder="1" applyAlignment="1">
      <alignment horizontal="center" vertical="center"/>
    </xf>
    <xf numFmtId="0" fontId="3" fillId="11" borderId="36" xfId="2" applyFont="1" applyFill="1" applyBorder="1" applyAlignment="1">
      <alignment horizontal="center" vertical="center"/>
    </xf>
    <xf numFmtId="0" fontId="3" fillId="11" borderId="22" xfId="2" applyFont="1" applyFill="1" applyBorder="1" applyAlignment="1">
      <alignment horizontal="center" vertical="center"/>
    </xf>
    <xf numFmtId="0" fontId="9" fillId="11" borderId="17" xfId="0" applyFont="1" applyFill="1" applyBorder="1" applyAlignment="1">
      <alignment horizontal="center" vertical="center"/>
    </xf>
    <xf numFmtId="0" fontId="9" fillId="11" borderId="17" xfId="0" applyFont="1" applyFill="1" applyBorder="1" applyAlignment="1">
      <alignment vertical="center" shrinkToFit="1"/>
    </xf>
    <xf numFmtId="0" fontId="2" fillId="11" borderId="17" xfId="0" applyFont="1" applyFill="1" applyBorder="1">
      <alignment vertical="center"/>
    </xf>
    <xf numFmtId="0" fontId="25" fillId="11" borderId="0" xfId="0" applyFont="1" applyFill="1">
      <alignment vertical="center"/>
    </xf>
    <xf numFmtId="0" fontId="9" fillId="11" borderId="0" xfId="0" applyFont="1" applyFill="1" applyAlignment="1">
      <alignment vertical="top" wrapText="1"/>
    </xf>
    <xf numFmtId="0" fontId="3" fillId="11" borderId="0" xfId="2" applyFont="1" applyFill="1">
      <alignment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110"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111" xfId="0" applyFont="1" applyBorder="1" applyAlignment="1">
      <alignment horizontal="center"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12" xfId="0" applyFont="1" applyBorder="1" applyAlignment="1">
      <alignment horizontal="center" vertical="center"/>
    </xf>
    <xf numFmtId="38" fontId="2" fillId="11" borderId="14" xfId="5" applyFont="1" applyFill="1" applyBorder="1" applyAlignment="1">
      <alignment horizontal="right" vertical="center" shrinkToFit="1"/>
    </xf>
    <xf numFmtId="38" fontId="2" fillId="11" borderId="1" xfId="5" applyFont="1" applyFill="1" applyBorder="1" applyAlignment="1">
      <alignment horizontal="right" vertical="center" shrinkToFit="1"/>
    </xf>
    <xf numFmtId="38" fontId="2" fillId="11" borderId="15" xfId="5" applyFont="1" applyFill="1" applyBorder="1" applyAlignment="1">
      <alignment horizontal="right" vertical="center" shrinkToFit="1"/>
    </xf>
    <xf numFmtId="38" fontId="2" fillId="11" borderId="16" xfId="5" applyFont="1" applyFill="1" applyBorder="1" applyAlignment="1">
      <alignment horizontal="right" vertical="center" shrinkToFit="1"/>
    </xf>
    <xf numFmtId="38" fontId="2" fillId="11" borderId="17" xfId="5" applyFont="1" applyFill="1" applyBorder="1" applyAlignment="1">
      <alignment horizontal="right" vertical="center" shrinkToFit="1"/>
    </xf>
    <xf numFmtId="38" fontId="2" fillId="11" borderId="18" xfId="5" applyFont="1" applyFill="1" applyBorder="1" applyAlignment="1">
      <alignment horizontal="right" vertical="center" shrinkToFit="1"/>
    </xf>
    <xf numFmtId="0" fontId="9" fillId="0" borderId="113" xfId="0" applyFont="1" applyBorder="1" applyAlignment="1">
      <alignment horizontal="center" vertical="center"/>
    </xf>
    <xf numFmtId="0" fontId="9" fillId="0" borderId="114" xfId="0" applyFont="1" applyBorder="1" applyAlignment="1">
      <alignment horizontal="center" vertical="center"/>
    </xf>
    <xf numFmtId="0" fontId="9" fillId="0" borderId="115" xfId="0" applyFont="1" applyBorder="1" applyAlignment="1">
      <alignment horizontal="center" vertical="center"/>
    </xf>
    <xf numFmtId="3" fontId="2" fillId="11" borderId="1" xfId="0" applyNumberFormat="1" applyFont="1" applyFill="1" applyBorder="1" applyAlignment="1">
      <alignment horizontal="center" vertical="center"/>
    </xf>
    <xf numFmtId="0" fontId="2" fillId="11" borderId="1" xfId="0" applyFont="1" applyFill="1" applyBorder="1" applyAlignment="1">
      <alignment horizontal="center" vertical="center"/>
    </xf>
    <xf numFmtId="0" fontId="2" fillId="11" borderId="17" xfId="0" applyFont="1" applyFill="1" applyBorder="1" applyAlignment="1">
      <alignment horizontal="center" vertical="center"/>
    </xf>
    <xf numFmtId="0" fontId="2" fillId="11" borderId="14"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16"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14" xfId="0" applyFont="1" applyFill="1" applyBorder="1" applyAlignment="1">
      <alignment horizontal="right" vertical="center"/>
    </xf>
    <xf numFmtId="0" fontId="2" fillId="11" borderId="1" xfId="0" applyFont="1" applyFill="1" applyBorder="1" applyAlignment="1">
      <alignment horizontal="right" vertical="center"/>
    </xf>
    <xf numFmtId="0" fontId="2" fillId="11" borderId="15" xfId="0" applyFont="1" applyFill="1" applyBorder="1" applyAlignment="1">
      <alignment horizontal="right" vertical="center"/>
    </xf>
    <xf numFmtId="0" fontId="2" fillId="11" borderId="16" xfId="0" applyFont="1" applyFill="1" applyBorder="1" applyAlignment="1">
      <alignment horizontal="right" vertical="center"/>
    </xf>
    <xf numFmtId="0" fontId="2" fillId="11" borderId="17" xfId="0" applyFont="1" applyFill="1" applyBorder="1" applyAlignment="1">
      <alignment horizontal="right" vertical="center"/>
    </xf>
    <xf numFmtId="0" fontId="2" fillId="11" borderId="18" xfId="0" applyFont="1" applyFill="1" applyBorder="1" applyAlignment="1">
      <alignment horizontal="right" vertical="center"/>
    </xf>
    <xf numFmtId="0" fontId="15" fillId="0" borderId="0" xfId="0" applyFont="1" applyAlignment="1">
      <alignment horizontal="left" vertical="center"/>
    </xf>
    <xf numFmtId="49" fontId="7" fillId="0" borderId="14"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12" xfId="0" applyNumberFormat="1" applyFont="1" applyBorder="1" applyAlignment="1">
      <alignment horizontal="center" vertical="center" wrapText="1"/>
    </xf>
    <xf numFmtId="49" fontId="7" fillId="0" borderId="41"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32" xfId="0" applyNumberFormat="1" applyFont="1" applyBorder="1" applyAlignment="1">
      <alignment horizontal="center" vertical="center" wrapText="1"/>
    </xf>
    <xf numFmtId="49" fontId="2" fillId="11" borderId="3" xfId="0" applyNumberFormat="1" applyFont="1" applyFill="1" applyBorder="1" applyAlignment="1">
      <alignment horizontal="center" vertical="center"/>
    </xf>
    <xf numFmtId="49" fontId="2" fillId="11" borderId="0" xfId="0" applyNumberFormat="1" applyFont="1" applyFill="1" applyAlignment="1">
      <alignment horizontal="center" vertical="center"/>
    </xf>
    <xf numFmtId="49" fontId="2" fillId="11" borderId="41" xfId="0" applyNumberFormat="1" applyFont="1" applyFill="1" applyBorder="1" applyAlignment="1">
      <alignment horizontal="center" vertical="center"/>
    </xf>
    <xf numFmtId="49" fontId="2" fillId="11" borderId="9" xfId="0" applyNumberFormat="1" applyFont="1" applyFill="1" applyBorder="1" applyAlignment="1">
      <alignment horizontal="center" vertical="center"/>
    </xf>
    <xf numFmtId="49" fontId="2" fillId="0" borderId="0" xfId="0" applyNumberFormat="1" applyFont="1" applyAlignment="1">
      <alignment horizontal="center" vertical="center"/>
    </xf>
    <xf numFmtId="49" fontId="2" fillId="0" borderId="9" xfId="0" applyNumberFormat="1" applyFont="1" applyBorder="1" applyAlignment="1">
      <alignment horizontal="center" vertical="center"/>
    </xf>
    <xf numFmtId="49" fontId="2" fillId="11" borderId="14" xfId="0" applyNumberFormat="1" applyFont="1" applyFill="1" applyBorder="1" applyAlignment="1">
      <alignment horizontal="center" vertical="center"/>
    </xf>
    <xf numFmtId="49" fontId="2" fillId="11" borderId="1" xfId="0" applyNumberFormat="1" applyFont="1" applyFill="1" applyBorder="1" applyAlignment="1">
      <alignment horizontal="center" vertical="center"/>
    </xf>
    <xf numFmtId="49" fontId="2" fillId="11" borderId="16" xfId="0" applyNumberFormat="1" applyFont="1" applyFill="1" applyBorder="1" applyAlignment="1">
      <alignment horizontal="center" vertical="center"/>
    </xf>
    <xf numFmtId="49" fontId="2" fillId="11" borderId="17" xfId="0" applyNumberFormat="1" applyFont="1" applyFill="1" applyBorder="1" applyAlignment="1">
      <alignment horizontal="center" vertical="center"/>
    </xf>
    <xf numFmtId="0" fontId="2" fillId="11" borderId="36" xfId="0" applyFont="1" applyFill="1" applyBorder="1" applyAlignment="1">
      <alignment horizontal="left" vertical="center"/>
    </xf>
    <xf numFmtId="0" fontId="2" fillId="11" borderId="38" xfId="0" applyFont="1" applyFill="1" applyBorder="1" applyAlignment="1">
      <alignment horizontal="left" vertical="center"/>
    </xf>
    <xf numFmtId="0" fontId="2" fillId="11" borderId="3" xfId="0" applyFont="1" applyFill="1" applyBorder="1" applyAlignment="1">
      <alignment horizontal="center" vertical="center"/>
    </xf>
    <xf numFmtId="0" fontId="2" fillId="11" borderId="12" xfId="0" applyFont="1" applyFill="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20" xfId="0" applyFont="1" applyBorder="1" applyAlignment="1">
      <alignment horizontal="center" vertical="center"/>
    </xf>
    <xf numFmtId="0" fontId="2" fillId="0" borderId="6" xfId="0" applyFont="1" applyBorder="1" applyAlignment="1">
      <alignment horizontal="center" vertical="center"/>
    </xf>
    <xf numFmtId="0" fontId="2" fillId="0" borderId="30" xfId="0" applyFont="1" applyBorder="1" applyAlignment="1">
      <alignment horizontal="center" vertical="center"/>
    </xf>
    <xf numFmtId="0" fontId="2" fillId="11" borderId="35" xfId="0" applyFont="1" applyFill="1" applyBorder="1" applyAlignment="1">
      <alignment horizontal="left" vertical="center"/>
    </xf>
    <xf numFmtId="0" fontId="2" fillId="6" borderId="95" xfId="0" applyFont="1" applyFill="1" applyBorder="1" applyAlignment="1">
      <alignment horizontal="center" vertical="center" textRotation="255"/>
    </xf>
    <xf numFmtId="0" fontId="2" fillId="6" borderId="96" xfId="0" applyFont="1" applyFill="1" applyBorder="1" applyAlignment="1">
      <alignment horizontal="center" vertical="center" textRotation="255"/>
    </xf>
    <xf numFmtId="0" fontId="2" fillId="6" borderId="97" xfId="0" applyFont="1" applyFill="1" applyBorder="1" applyAlignment="1">
      <alignment horizontal="center" vertical="center" textRotation="255"/>
    </xf>
    <xf numFmtId="49" fontId="2" fillId="0" borderId="1"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11" borderId="13" xfId="0" applyNumberFormat="1" applyFont="1" applyFill="1" applyBorder="1" applyAlignment="1">
      <alignment horizontal="center" vertical="center"/>
    </xf>
    <xf numFmtId="49" fontId="2" fillId="11" borderId="35" xfId="0" applyNumberFormat="1" applyFont="1" applyFill="1" applyBorder="1" applyAlignment="1">
      <alignment horizontal="center" vertical="center"/>
    </xf>
    <xf numFmtId="0" fontId="2" fillId="11" borderId="19" xfId="0" applyFont="1" applyFill="1" applyBorder="1">
      <alignment vertical="center"/>
    </xf>
    <xf numFmtId="0" fontId="2" fillId="11" borderId="4" xfId="0" applyFont="1" applyFill="1" applyBorder="1">
      <alignment vertical="center"/>
    </xf>
    <xf numFmtId="0" fontId="2" fillId="11" borderId="5" xfId="0" applyFont="1" applyFill="1" applyBorder="1">
      <alignment vertical="center"/>
    </xf>
    <xf numFmtId="0" fontId="2" fillId="11" borderId="16" xfId="0" applyFont="1" applyFill="1" applyBorder="1">
      <alignment vertical="center"/>
    </xf>
    <xf numFmtId="0" fontId="2" fillId="11" borderId="27" xfId="0" applyFont="1" applyFill="1" applyBorder="1">
      <alignment vertical="center"/>
    </xf>
    <xf numFmtId="0" fontId="2" fillId="11" borderId="14" xfId="0" applyFont="1" applyFill="1" applyBorder="1">
      <alignment vertical="center"/>
    </xf>
    <xf numFmtId="0" fontId="2" fillId="11" borderId="1" xfId="0" applyFont="1" applyFill="1" applyBorder="1">
      <alignment vertical="center"/>
    </xf>
    <xf numFmtId="0" fontId="2" fillId="11" borderId="21" xfId="0" applyFont="1" applyFill="1" applyBorder="1">
      <alignment vertical="center"/>
    </xf>
    <xf numFmtId="0" fontId="9" fillId="0" borderId="15"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49" fontId="2" fillId="11" borderId="7" xfId="0" applyNumberFormat="1" applyFont="1" applyFill="1" applyBorder="1" applyAlignment="1">
      <alignment horizontal="center" vertical="center"/>
    </xf>
    <xf numFmtId="49" fontId="2" fillId="11" borderId="10" xfId="0" applyNumberFormat="1" applyFont="1" applyFill="1" applyBorder="1" applyAlignment="1">
      <alignment horizontal="center" vertical="center"/>
    </xf>
    <xf numFmtId="0" fontId="2" fillId="11" borderId="35" xfId="0" applyFont="1" applyFill="1" applyBorder="1">
      <alignment vertical="center"/>
    </xf>
    <xf numFmtId="0" fontId="2" fillId="11" borderId="36" xfId="0" applyFont="1" applyFill="1" applyBorder="1">
      <alignment vertical="center"/>
    </xf>
    <xf numFmtId="0" fontId="2" fillId="11" borderId="38" xfId="0" applyFont="1" applyFill="1" applyBorder="1">
      <alignment vertical="center"/>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7" fillId="0" borderId="30"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49" fontId="2" fillId="11" borderId="14" xfId="0" applyNumberFormat="1" applyFont="1" applyFill="1" applyBorder="1" applyAlignment="1">
      <alignment vertical="center" shrinkToFit="1"/>
    </xf>
    <xf numFmtId="49" fontId="2" fillId="11" borderId="1" xfId="0" applyNumberFormat="1" applyFont="1" applyFill="1" applyBorder="1" applyAlignment="1">
      <alignment vertical="center" shrinkToFit="1"/>
    </xf>
    <xf numFmtId="49" fontId="2" fillId="11" borderId="15" xfId="0" applyNumberFormat="1" applyFont="1" applyFill="1" applyBorder="1" applyAlignment="1">
      <alignment vertical="center" shrinkToFit="1"/>
    </xf>
    <xf numFmtId="49" fontId="2" fillId="11" borderId="3" xfId="0" applyNumberFormat="1" applyFont="1" applyFill="1" applyBorder="1" applyAlignment="1">
      <alignment vertical="center" shrinkToFit="1"/>
    </xf>
    <xf numFmtId="49" fontId="2" fillId="11" borderId="0" xfId="0" applyNumberFormat="1" applyFont="1" applyFill="1" applyAlignment="1">
      <alignment vertical="center" shrinkToFit="1"/>
    </xf>
    <xf numFmtId="49" fontId="2" fillId="11" borderId="12" xfId="0" applyNumberFormat="1" applyFont="1" applyFill="1" applyBorder="1" applyAlignment="1">
      <alignment vertical="center" shrinkToFit="1"/>
    </xf>
    <xf numFmtId="49" fontId="2" fillId="11" borderId="41" xfId="0" applyNumberFormat="1" applyFont="1" applyFill="1" applyBorder="1" applyAlignment="1">
      <alignment vertical="center" shrinkToFit="1"/>
    </xf>
    <xf numFmtId="49" fontId="2" fillId="11" borderId="9" xfId="0" applyNumberFormat="1" applyFont="1" applyFill="1" applyBorder="1" applyAlignment="1">
      <alignment vertical="center" shrinkToFit="1"/>
    </xf>
    <xf numFmtId="49" fontId="2" fillId="11" borderId="32" xfId="0" applyNumberFormat="1" applyFont="1" applyFill="1" applyBorder="1" applyAlignment="1">
      <alignment vertical="center" shrinkToFit="1"/>
    </xf>
    <xf numFmtId="49" fontId="2" fillId="12" borderId="1" xfId="0" applyNumberFormat="1" applyFont="1" applyFill="1" applyBorder="1" applyAlignment="1">
      <alignment horizontal="center" vertical="center"/>
    </xf>
    <xf numFmtId="49" fontId="2" fillId="12" borderId="17" xfId="0" applyNumberFormat="1" applyFont="1" applyFill="1" applyBorder="1" applyAlignment="1">
      <alignment horizontal="center" vertical="center"/>
    </xf>
    <xf numFmtId="0" fontId="24" fillId="0" borderId="3" xfId="0" applyFont="1" applyBorder="1" applyAlignment="1">
      <alignment horizontal="distributed" vertical="center" indent="1"/>
    </xf>
    <xf numFmtId="0" fontId="24" fillId="0" borderId="0" xfId="0" applyFont="1" applyAlignment="1">
      <alignment horizontal="distributed" vertical="center" indent="1"/>
    </xf>
    <xf numFmtId="0" fontId="24" fillId="0" borderId="12" xfId="0" applyFont="1" applyBorder="1" applyAlignment="1">
      <alignment horizontal="distributed" vertical="center" indent="1"/>
    </xf>
    <xf numFmtId="0" fontId="24" fillId="0" borderId="16" xfId="0" applyFont="1" applyBorder="1" applyAlignment="1">
      <alignment horizontal="distributed" vertical="center" indent="1"/>
    </xf>
    <xf numFmtId="0" fontId="24" fillId="0" borderId="17" xfId="0" applyFont="1" applyBorder="1" applyAlignment="1">
      <alignment horizontal="distributed" vertical="center" indent="1"/>
    </xf>
    <xf numFmtId="0" fontId="24" fillId="0" borderId="18" xfId="0" applyFont="1" applyBorder="1" applyAlignment="1">
      <alignment horizontal="distributed" vertical="center" indent="1"/>
    </xf>
    <xf numFmtId="0" fontId="2" fillId="11" borderId="0" xfId="0" applyFont="1" applyFill="1" applyAlignment="1">
      <alignment horizontal="center" vertical="center" shrinkToFit="1"/>
    </xf>
    <xf numFmtId="0" fontId="2" fillId="11" borderId="17" xfId="0" applyFont="1" applyFill="1" applyBorder="1" applyAlignment="1">
      <alignment horizontal="center" vertical="center" shrinkToFit="1"/>
    </xf>
    <xf numFmtId="0" fontId="2" fillId="11" borderId="3" xfId="0" applyFont="1" applyFill="1" applyBorder="1" applyAlignment="1">
      <alignment horizontal="right" vertical="center" shrinkToFit="1"/>
    </xf>
    <xf numFmtId="0" fontId="2" fillId="11" borderId="0" xfId="0" applyFont="1" applyFill="1" applyAlignment="1">
      <alignment horizontal="right" vertical="center" shrinkToFit="1"/>
    </xf>
    <xf numFmtId="0" fontId="2" fillId="11" borderId="16" xfId="0" applyFont="1" applyFill="1" applyBorder="1" applyAlignment="1">
      <alignment horizontal="right" vertical="center" shrinkToFit="1"/>
    </xf>
    <xf numFmtId="0" fontId="2" fillId="11" borderId="17" xfId="0" applyFont="1" applyFill="1" applyBorder="1" applyAlignment="1">
      <alignment horizontal="right" vertical="center" shrinkToFit="1"/>
    </xf>
    <xf numFmtId="49" fontId="2" fillId="11" borderId="36" xfId="0" applyNumberFormat="1" applyFont="1" applyFill="1" applyBorder="1" applyAlignment="1">
      <alignment horizontal="left" vertical="top"/>
    </xf>
    <xf numFmtId="0" fontId="2" fillId="12" borderId="33" xfId="0" applyFont="1" applyFill="1" applyBorder="1" applyAlignment="1">
      <alignment horizontal="left" vertical="center"/>
    </xf>
    <xf numFmtId="0" fontId="2" fillId="12" borderId="25" xfId="0" applyFont="1" applyFill="1" applyBorder="1" applyAlignment="1">
      <alignment horizontal="left" vertical="center"/>
    </xf>
    <xf numFmtId="0" fontId="2" fillId="12" borderId="34" xfId="0" applyFont="1" applyFill="1" applyBorder="1" applyAlignment="1">
      <alignment horizontal="left" vertical="center"/>
    </xf>
    <xf numFmtId="0" fontId="2" fillId="12" borderId="3" xfId="0" applyFont="1" applyFill="1" applyBorder="1" applyAlignment="1">
      <alignment horizontal="left" vertical="center"/>
    </xf>
    <xf numFmtId="0" fontId="2" fillId="12" borderId="0" xfId="0" applyFont="1" applyFill="1" applyAlignment="1">
      <alignment horizontal="left" vertical="center"/>
    </xf>
    <xf numFmtId="0" fontId="2" fillId="12" borderId="7" xfId="0" applyFont="1" applyFill="1" applyBorder="1" applyAlignment="1">
      <alignment horizontal="left" vertical="center"/>
    </xf>
    <xf numFmtId="0" fontId="2" fillId="12" borderId="16" xfId="0" applyFont="1" applyFill="1" applyBorder="1" applyAlignment="1">
      <alignment horizontal="left" vertical="center"/>
    </xf>
    <xf numFmtId="0" fontId="2" fillId="12" borderId="17" xfId="0" applyFont="1" applyFill="1" applyBorder="1" applyAlignment="1">
      <alignment horizontal="left" vertical="center"/>
    </xf>
    <xf numFmtId="0" fontId="2" fillId="12" borderId="27" xfId="0" applyFont="1" applyFill="1" applyBorder="1" applyAlignment="1">
      <alignment horizontal="left" vertical="center"/>
    </xf>
    <xf numFmtId="0" fontId="3" fillId="0" borderId="54"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54"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10" fillId="0" borderId="9" xfId="0" applyFont="1" applyBorder="1" applyAlignment="1">
      <alignment horizontal="center" vertical="center" shrinkToFit="1"/>
    </xf>
    <xf numFmtId="0" fontId="2" fillId="14" borderId="14" xfId="0" applyFont="1" applyFill="1" applyBorder="1" applyAlignment="1">
      <alignment horizontal="center" vertical="center"/>
    </xf>
    <xf numFmtId="0" fontId="2" fillId="14" borderId="1" xfId="0" applyFont="1" applyFill="1" applyBorder="1" applyAlignment="1">
      <alignment horizontal="center" vertical="center"/>
    </xf>
    <xf numFmtId="0" fontId="2" fillId="14" borderId="15" xfId="0" applyFont="1" applyFill="1" applyBorder="1" applyAlignment="1">
      <alignment horizontal="center" vertical="center"/>
    </xf>
    <xf numFmtId="0" fontId="2" fillId="14" borderId="16" xfId="0" applyFont="1" applyFill="1" applyBorder="1" applyAlignment="1">
      <alignment horizontal="center" vertical="center"/>
    </xf>
    <xf numFmtId="0" fontId="2" fillId="14" borderId="17" xfId="0" applyFont="1" applyFill="1" applyBorder="1" applyAlignment="1">
      <alignment horizontal="center" vertical="center"/>
    </xf>
    <xf numFmtId="0" fontId="2" fillId="14" borderId="18" xfId="0" applyFont="1" applyFill="1" applyBorder="1" applyAlignment="1">
      <alignment horizontal="center" vertical="center"/>
    </xf>
    <xf numFmtId="0" fontId="2" fillId="11" borderId="23" xfId="0" applyFont="1" applyFill="1" applyBorder="1" applyAlignment="1">
      <alignment vertical="top"/>
    </xf>
    <xf numFmtId="0" fontId="2" fillId="11" borderId="24" xfId="0" applyFont="1" applyFill="1" applyBorder="1" applyAlignment="1">
      <alignment vertical="top"/>
    </xf>
    <xf numFmtId="0" fontId="2" fillId="11" borderId="37" xfId="0" applyFont="1" applyFill="1" applyBorder="1" applyAlignment="1">
      <alignment vertical="top"/>
    </xf>
    <xf numFmtId="0" fontId="7" fillId="0" borderId="28" xfId="0" applyFont="1" applyBorder="1" applyAlignment="1">
      <alignment horizontal="distributed" vertical="center" indent="1"/>
    </xf>
    <xf numFmtId="0" fontId="7" fillId="0" borderId="24" xfId="0" applyFont="1" applyBorder="1" applyAlignment="1">
      <alignment horizontal="distributed" vertical="center" indent="1"/>
    </xf>
    <xf numFmtId="0" fontId="7" fillId="0" borderId="53" xfId="0" applyFont="1" applyBorder="1" applyAlignment="1">
      <alignment horizontal="distributed" vertical="center" indent="1"/>
    </xf>
    <xf numFmtId="0" fontId="34" fillId="0" borderId="54" xfId="0" applyFont="1" applyBorder="1" applyAlignment="1">
      <alignment horizontal="center" vertical="center"/>
    </xf>
    <xf numFmtId="0" fontId="34" fillId="0" borderId="4" xfId="0" applyFont="1" applyBorder="1" applyAlignment="1">
      <alignment horizontal="center" vertical="center"/>
    </xf>
    <xf numFmtId="0" fontId="34" fillId="0" borderId="11" xfId="0" applyFont="1" applyBorder="1" applyAlignment="1">
      <alignment horizontal="center" vertical="center"/>
    </xf>
    <xf numFmtId="0" fontId="34" fillId="0" borderId="19" xfId="0" applyFont="1" applyBorder="1" applyAlignment="1">
      <alignment horizontal="center" vertical="center"/>
    </xf>
    <xf numFmtId="0" fontId="34" fillId="0" borderId="5" xfId="0" applyFont="1" applyBorder="1" applyAlignment="1">
      <alignment horizontal="center" vertical="center"/>
    </xf>
    <xf numFmtId="0" fontId="7" fillId="0" borderId="54"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11" xfId="0" applyFont="1" applyBorder="1" applyAlignment="1">
      <alignment horizontal="distributed" vertical="center" indent="1"/>
    </xf>
    <xf numFmtId="0" fontId="2" fillId="11" borderId="33" xfId="0" applyFont="1" applyFill="1" applyBorder="1" applyAlignment="1">
      <alignment horizontal="left" vertical="top"/>
    </xf>
    <xf numFmtId="0" fontId="2" fillId="11" borderId="25" xfId="0" applyFont="1" applyFill="1" applyBorder="1" applyAlignment="1">
      <alignment horizontal="left" vertical="top"/>
    </xf>
    <xf numFmtId="0" fontId="2" fillId="11" borderId="16" xfId="0" applyFont="1" applyFill="1" applyBorder="1" applyAlignment="1">
      <alignment horizontal="left" vertical="top"/>
    </xf>
    <xf numFmtId="0" fontId="2" fillId="11" borderId="17" xfId="0" applyFont="1" applyFill="1" applyBorder="1" applyAlignment="1">
      <alignment horizontal="left" vertical="top"/>
    </xf>
    <xf numFmtId="0" fontId="2" fillId="12" borderId="23" xfId="0" applyFont="1" applyFill="1" applyBorder="1" applyAlignment="1">
      <alignment horizontal="left" vertical="top"/>
    </xf>
    <xf numFmtId="0" fontId="2" fillId="12" borderId="24" xfId="0" applyFont="1" applyFill="1" applyBorder="1" applyAlignment="1">
      <alignment horizontal="left" vertical="top"/>
    </xf>
    <xf numFmtId="0" fontId="2" fillId="12" borderId="37" xfId="0" applyFont="1" applyFill="1" applyBorder="1" applyAlignment="1">
      <alignment horizontal="left" vertical="top"/>
    </xf>
    <xf numFmtId="0" fontId="2" fillId="12" borderId="33" xfId="0" applyFont="1" applyFill="1" applyBorder="1" applyAlignment="1">
      <alignment horizontal="left" vertical="top"/>
    </xf>
    <xf numFmtId="0" fontId="2" fillId="12" borderId="25" xfId="0" applyFont="1" applyFill="1" applyBorder="1" applyAlignment="1">
      <alignment horizontal="left" vertical="top"/>
    </xf>
    <xf numFmtId="49" fontId="2" fillId="11" borderId="49" xfId="0" applyNumberFormat="1" applyFont="1" applyFill="1" applyBorder="1" applyAlignment="1">
      <alignment horizontal="center" vertical="center"/>
    </xf>
    <xf numFmtId="49" fontId="2" fillId="11" borderId="48" xfId="0" applyNumberFormat="1" applyFont="1" applyFill="1" applyBorder="1" applyAlignment="1">
      <alignment horizontal="center" vertical="center"/>
    </xf>
    <xf numFmtId="49" fontId="2" fillId="11" borderId="56" xfId="0" applyNumberFormat="1" applyFont="1" applyFill="1" applyBorder="1" applyAlignment="1">
      <alignment horizontal="center" vertical="center"/>
    </xf>
    <xf numFmtId="0" fontId="0" fillId="0" borderId="0" xfId="0" applyAlignment="1">
      <alignment horizontal="center" vertical="center" shrinkToFit="1"/>
    </xf>
    <xf numFmtId="0" fontId="0" fillId="0" borderId="17" xfId="0" applyBorder="1" applyAlignment="1">
      <alignment horizontal="center" vertical="center" shrinkToFit="1"/>
    </xf>
    <xf numFmtId="0" fontId="2" fillId="12" borderId="152" xfId="0" applyFont="1" applyFill="1" applyBorder="1" applyAlignment="1">
      <alignment horizontal="left" vertical="center"/>
    </xf>
    <xf numFmtId="0" fontId="2" fillId="12" borderId="150" xfId="0" applyFont="1" applyFill="1" applyBorder="1" applyAlignment="1">
      <alignment horizontal="left" vertical="center"/>
    </xf>
    <xf numFmtId="0" fontId="2" fillId="12" borderId="151" xfId="0" applyFont="1" applyFill="1" applyBorder="1" applyAlignment="1">
      <alignment horizontal="left" vertical="center"/>
    </xf>
    <xf numFmtId="49" fontId="2" fillId="12" borderId="36" xfId="0" applyNumberFormat="1" applyFont="1" applyFill="1" applyBorder="1" applyAlignment="1">
      <alignment horizontal="left" vertical="top"/>
    </xf>
    <xf numFmtId="0" fontId="2" fillId="12" borderId="142" xfId="0" applyFont="1" applyFill="1" applyBorder="1" applyAlignment="1">
      <alignment horizontal="left" vertical="center"/>
    </xf>
    <xf numFmtId="0" fontId="2" fillId="12" borderId="143" xfId="0" applyFont="1" applyFill="1" applyBorder="1" applyAlignment="1">
      <alignment horizontal="left" vertical="center"/>
    </xf>
    <xf numFmtId="0" fontId="2" fillId="12" borderId="144" xfId="0" applyFont="1" applyFill="1" applyBorder="1" applyAlignment="1">
      <alignment horizontal="left" vertical="center"/>
    </xf>
    <xf numFmtId="0" fontId="36" fillId="14" borderId="96" xfId="0" applyFont="1" applyFill="1" applyBorder="1" applyAlignment="1">
      <alignment horizontal="left" vertical="center" shrinkToFit="1"/>
    </xf>
    <xf numFmtId="0" fontId="36" fillId="12" borderId="95" xfId="0" applyFont="1" applyFill="1" applyBorder="1" applyAlignment="1">
      <alignment horizontal="left" vertical="center" shrinkToFit="1"/>
    </xf>
    <xf numFmtId="0" fontId="36" fillId="12" borderId="96" xfId="0" applyFont="1" applyFill="1" applyBorder="1" applyAlignment="1">
      <alignment horizontal="left" vertical="center" shrinkToFit="1"/>
    </xf>
    <xf numFmtId="0" fontId="6" fillId="12" borderId="96" xfId="0" applyFont="1" applyFill="1" applyBorder="1" applyAlignment="1">
      <alignment vertical="center" shrinkToFit="1"/>
    </xf>
    <xf numFmtId="0" fontId="6" fillId="13" borderId="96" xfId="0" applyFont="1" applyFill="1" applyBorder="1" applyAlignment="1">
      <alignment horizontal="left" vertical="top" wrapText="1" shrinkToFit="1"/>
    </xf>
    <xf numFmtId="0" fontId="6" fillId="11" borderId="96" xfId="0" applyFont="1" applyFill="1" applyBorder="1" applyAlignment="1">
      <alignment horizontal="left" vertical="top" wrapText="1" shrinkToFit="1"/>
    </xf>
    <xf numFmtId="0" fontId="6" fillId="11" borderId="95" xfId="0" applyFont="1" applyFill="1" applyBorder="1" applyAlignment="1">
      <alignment horizontal="left" vertical="center" shrinkToFit="1"/>
    </xf>
    <xf numFmtId="0" fontId="6" fillId="11" borderId="96" xfId="0" applyFont="1" applyFill="1" applyBorder="1" applyAlignment="1">
      <alignment horizontal="left" vertical="center" shrinkToFit="1"/>
    </xf>
    <xf numFmtId="0" fontId="6" fillId="11" borderId="96" xfId="0" applyFont="1" applyFill="1" applyBorder="1" applyAlignment="1">
      <alignment horizontal="left" vertical="center" wrapText="1" shrinkToFit="1"/>
    </xf>
    <xf numFmtId="0" fontId="6" fillId="12" borderId="96" xfId="0" applyFont="1" applyFill="1" applyBorder="1" applyAlignment="1">
      <alignment horizontal="left" vertical="center" shrinkToFit="1"/>
    </xf>
    <xf numFmtId="0" fontId="6" fillId="12" borderId="97" xfId="0" applyFont="1" applyFill="1" applyBorder="1" applyAlignment="1">
      <alignment horizontal="left" vertical="center" shrinkToFit="1"/>
    </xf>
    <xf numFmtId="0" fontId="6" fillId="11" borderId="96" xfId="0" applyFont="1" applyFill="1" applyBorder="1" applyAlignment="1">
      <alignment horizontal="center" vertical="center" shrinkToFit="1"/>
    </xf>
    <xf numFmtId="0" fontId="6" fillId="12" borderId="96" xfId="0" applyFont="1" applyFill="1" applyBorder="1" applyAlignment="1">
      <alignment horizontal="left" vertical="center" wrapText="1"/>
    </xf>
    <xf numFmtId="0" fontId="7" fillId="0" borderId="65" xfId="0" applyFont="1" applyBorder="1" applyAlignment="1">
      <alignment horizontal="center" vertical="center" shrinkToFit="1"/>
    </xf>
    <xf numFmtId="0" fontId="7" fillId="0" borderId="48"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12" xfId="0" applyFont="1" applyBorder="1" applyAlignment="1">
      <alignment horizontal="center" vertical="center"/>
    </xf>
    <xf numFmtId="0" fontId="7" fillId="0" borderId="5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79" xfId="0" applyFont="1" applyBorder="1" applyAlignment="1">
      <alignment horizontal="center" vertical="center" wrapText="1"/>
    </xf>
    <xf numFmtId="0" fontId="2" fillId="11" borderId="14" xfId="0" applyFont="1" applyFill="1" applyBorder="1" applyAlignment="1">
      <alignment horizontal="right" vertical="center" shrinkToFit="1"/>
    </xf>
    <xf numFmtId="0" fontId="2" fillId="11" borderId="15" xfId="0" applyFont="1" applyFill="1" applyBorder="1" applyAlignment="1">
      <alignment horizontal="right" vertical="center" shrinkToFit="1"/>
    </xf>
    <xf numFmtId="0" fontId="2" fillId="11" borderId="18" xfId="0" applyFont="1" applyFill="1" applyBorder="1" applyAlignment="1">
      <alignment horizontal="right" vertical="center" shrinkToFit="1"/>
    </xf>
    <xf numFmtId="0" fontId="2" fillId="0" borderId="108" xfId="0" applyFont="1" applyBorder="1" applyAlignment="1">
      <alignment horizontal="center" vertical="center"/>
    </xf>
    <xf numFmtId="0" fontId="2" fillId="0" borderId="109" xfId="0" applyFont="1" applyBorder="1" applyAlignment="1">
      <alignment horizontal="center" vertical="center"/>
    </xf>
    <xf numFmtId="0" fontId="2" fillId="0" borderId="105"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2" fillId="11" borderId="14" xfId="0" applyFont="1" applyFill="1" applyBorder="1" applyAlignment="1">
      <alignment horizontal="center" vertical="center" shrinkToFit="1"/>
    </xf>
    <xf numFmtId="0" fontId="2" fillId="11" borderId="15" xfId="0" applyFont="1" applyFill="1" applyBorder="1" applyAlignment="1">
      <alignment horizontal="center" vertical="center" shrinkToFit="1"/>
    </xf>
    <xf numFmtId="0" fontId="2" fillId="11" borderId="16" xfId="0" applyFont="1" applyFill="1" applyBorder="1" applyAlignment="1">
      <alignment horizontal="center" vertical="center" shrinkToFit="1"/>
    </xf>
    <xf numFmtId="0" fontId="2" fillId="11" borderId="18" xfId="0" applyFont="1" applyFill="1" applyBorder="1" applyAlignment="1">
      <alignment horizontal="center" vertical="center" shrinkToFit="1"/>
    </xf>
    <xf numFmtId="0" fontId="11" fillId="0" borderId="54" xfId="0" applyFont="1" applyBorder="1" applyAlignment="1">
      <alignment horizontal="distributed" vertical="center" indent="1"/>
    </xf>
    <xf numFmtId="0" fontId="11" fillId="0" borderId="4" xfId="0" applyFont="1" applyBorder="1" applyAlignment="1">
      <alignment horizontal="distributed" vertical="center" indent="1"/>
    </xf>
    <xf numFmtId="0" fontId="11" fillId="0" borderId="11" xfId="0" applyFont="1" applyBorder="1" applyAlignment="1">
      <alignment horizontal="distributed" vertical="center" indent="1"/>
    </xf>
    <xf numFmtId="0" fontId="11" fillId="0" borderId="6" xfId="0" applyFont="1" applyBorder="1" applyAlignment="1">
      <alignment horizontal="distributed" vertical="center" indent="1"/>
    </xf>
    <xf numFmtId="0" fontId="11" fillId="0" borderId="0" xfId="0" applyFont="1" applyAlignment="1">
      <alignment horizontal="distributed" vertical="center" indent="1"/>
    </xf>
    <xf numFmtId="0" fontId="11" fillId="0" borderId="12" xfId="0" applyFont="1" applyBorder="1" applyAlignment="1">
      <alignment horizontal="distributed" vertical="center" indent="1"/>
    </xf>
    <xf numFmtId="0" fontId="11" fillId="0" borderId="30" xfId="0" applyFont="1" applyBorder="1" applyAlignment="1">
      <alignment horizontal="distributed" vertical="center" indent="1"/>
    </xf>
    <xf numFmtId="0" fontId="11" fillId="0" borderId="17" xfId="0" applyFont="1" applyBorder="1" applyAlignment="1">
      <alignment horizontal="distributed" vertical="center" indent="1"/>
    </xf>
    <xf numFmtId="0" fontId="11" fillId="0" borderId="18" xfId="0" applyFont="1" applyBorder="1" applyAlignment="1">
      <alignment horizontal="distributed" vertical="center" indent="1"/>
    </xf>
    <xf numFmtId="0" fontId="2" fillId="8" borderId="95" xfId="0" applyFont="1" applyFill="1" applyBorder="1" applyAlignment="1">
      <alignment horizontal="center" vertical="center" textRotation="255"/>
    </xf>
    <xf numFmtId="0" fontId="2" fillId="8" borderId="96" xfId="0" applyFont="1" applyFill="1" applyBorder="1" applyAlignment="1">
      <alignment horizontal="center" vertical="center" textRotation="255"/>
    </xf>
    <xf numFmtId="0" fontId="2" fillId="8" borderId="97" xfId="0" applyFont="1" applyFill="1" applyBorder="1" applyAlignment="1">
      <alignment horizontal="center" vertical="center" textRotation="255"/>
    </xf>
    <xf numFmtId="49" fontId="2" fillId="12" borderId="35" xfId="0" applyNumberFormat="1" applyFont="1" applyFill="1" applyBorder="1" applyAlignment="1">
      <alignment horizontal="center" vertical="center"/>
    </xf>
    <xf numFmtId="49" fontId="2" fillId="12" borderId="36" xfId="0" applyNumberFormat="1" applyFont="1" applyFill="1" applyBorder="1" applyAlignment="1">
      <alignment horizontal="center" vertical="center"/>
    </xf>
    <xf numFmtId="49" fontId="2" fillId="12" borderId="14" xfId="0" applyNumberFormat="1" applyFont="1" applyFill="1" applyBorder="1" applyAlignment="1">
      <alignment horizontal="center" vertical="center"/>
    </xf>
    <xf numFmtId="49" fontId="2" fillId="12" borderId="16" xfId="0" applyNumberFormat="1" applyFont="1" applyFill="1" applyBorder="1" applyAlignment="1">
      <alignment horizontal="center" vertical="center"/>
    </xf>
    <xf numFmtId="49" fontId="2" fillId="12" borderId="49" xfId="0" applyNumberFormat="1" applyFont="1" applyFill="1" applyBorder="1" applyAlignment="1">
      <alignment horizontal="center" vertical="center"/>
    </xf>
    <xf numFmtId="49" fontId="2" fillId="12" borderId="48" xfId="0" applyNumberFormat="1" applyFont="1" applyFill="1" applyBorder="1" applyAlignment="1">
      <alignment horizontal="center" vertical="center"/>
    </xf>
    <xf numFmtId="49" fontId="2" fillId="12" borderId="56" xfId="0" applyNumberFormat="1" applyFont="1" applyFill="1" applyBorder="1" applyAlignment="1">
      <alignment horizontal="center" vertical="center"/>
    </xf>
    <xf numFmtId="0" fontId="24" fillId="0" borderId="6" xfId="0" applyFont="1" applyBorder="1" applyAlignment="1">
      <alignment horizontal="distributed" vertical="center" indent="1"/>
    </xf>
    <xf numFmtId="0" fontId="24" fillId="0" borderId="30" xfId="0" applyFont="1" applyBorder="1" applyAlignment="1">
      <alignment horizontal="distributed" vertical="center" indent="1"/>
    </xf>
    <xf numFmtId="49" fontId="2" fillId="12" borderId="15" xfId="0" applyNumberFormat="1" applyFont="1" applyFill="1" applyBorder="1" applyAlignment="1">
      <alignment horizontal="center" vertical="center"/>
    </xf>
    <xf numFmtId="49" fontId="2" fillId="12" borderId="18" xfId="0" applyNumberFormat="1" applyFont="1" applyFill="1" applyBorder="1" applyAlignment="1">
      <alignment horizontal="center" vertical="center"/>
    </xf>
    <xf numFmtId="49" fontId="7" fillId="0" borderId="14"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7" fillId="0" borderId="116" xfId="0" applyFont="1" applyBorder="1" applyAlignment="1">
      <alignment horizontal="distributed" vertical="center" indent="1"/>
    </xf>
    <xf numFmtId="0" fontId="7" fillId="0" borderId="117" xfId="0" applyFont="1" applyBorder="1" applyAlignment="1">
      <alignment horizontal="distributed" vertical="center" indent="1"/>
    </xf>
    <xf numFmtId="0" fontId="7" fillId="0" borderId="118" xfId="0" applyFont="1" applyBorder="1" applyAlignment="1">
      <alignment horizontal="distributed" vertical="center" indent="1"/>
    </xf>
    <xf numFmtId="0" fontId="9" fillId="11" borderId="14" xfId="0" applyFont="1" applyFill="1" applyBorder="1">
      <alignment vertical="center"/>
    </xf>
    <xf numFmtId="0" fontId="9" fillId="11" borderId="1" xfId="0" applyFont="1" applyFill="1" applyBorder="1">
      <alignment vertical="center"/>
    </xf>
    <xf numFmtId="0" fontId="9" fillId="11" borderId="21" xfId="0" applyFont="1" applyFill="1" applyBorder="1">
      <alignment vertical="center"/>
    </xf>
    <xf numFmtId="0" fontId="9" fillId="11" borderId="3" xfId="0" applyFont="1" applyFill="1" applyBorder="1">
      <alignment vertical="center"/>
    </xf>
    <xf numFmtId="0" fontId="9" fillId="11" borderId="0" xfId="0" applyFont="1" applyFill="1">
      <alignment vertical="center"/>
    </xf>
    <xf numFmtId="0" fontId="9" fillId="11" borderId="7" xfId="0" applyFont="1" applyFill="1" applyBorder="1">
      <alignment vertical="center"/>
    </xf>
    <xf numFmtId="0" fontId="9" fillId="11" borderId="16" xfId="0" applyFont="1" applyFill="1" applyBorder="1">
      <alignment vertical="center"/>
    </xf>
    <xf numFmtId="0" fontId="9" fillId="11" borderId="17" xfId="0" applyFont="1" applyFill="1" applyBorder="1">
      <alignment vertical="center"/>
    </xf>
    <xf numFmtId="0" fontId="9" fillId="11" borderId="27" xfId="0" applyFont="1" applyFill="1" applyBorder="1">
      <alignment vertical="center"/>
    </xf>
    <xf numFmtId="49" fontId="27" fillId="11" borderId="19" xfId="4" applyNumberFormat="1" applyFill="1" applyBorder="1" applyAlignment="1">
      <alignment horizontal="left" vertical="center" shrinkToFit="1"/>
    </xf>
    <xf numFmtId="49" fontId="27" fillId="11" borderId="4" xfId="4" applyNumberFormat="1" applyFill="1" applyBorder="1" applyAlignment="1">
      <alignment horizontal="left" vertical="center" shrinkToFit="1"/>
    </xf>
    <xf numFmtId="49" fontId="27" fillId="11" borderId="5" xfId="4" applyNumberFormat="1" applyFill="1" applyBorder="1" applyAlignment="1">
      <alignment horizontal="left" vertical="center" shrinkToFit="1"/>
    </xf>
    <xf numFmtId="49" fontId="27" fillId="11" borderId="3" xfId="4" applyNumberFormat="1" applyFill="1" applyBorder="1" applyAlignment="1">
      <alignment horizontal="left" vertical="center" shrinkToFit="1"/>
    </xf>
    <xf numFmtId="49" fontId="27" fillId="11" borderId="0" xfId="4" applyNumberFormat="1" applyFill="1" applyBorder="1" applyAlignment="1">
      <alignment horizontal="left" vertical="center" shrinkToFit="1"/>
    </xf>
    <xf numFmtId="49" fontId="27" fillId="11" borderId="7" xfId="4" applyNumberFormat="1" applyFill="1" applyBorder="1" applyAlignment="1">
      <alignment horizontal="left" vertical="center" shrinkToFit="1"/>
    </xf>
    <xf numFmtId="49" fontId="27" fillId="11" borderId="16" xfId="4" applyNumberFormat="1" applyFill="1" applyBorder="1" applyAlignment="1">
      <alignment horizontal="left" vertical="center" shrinkToFit="1"/>
    </xf>
    <xf numFmtId="49" fontId="27" fillId="11" borderId="17" xfId="4" applyNumberFormat="1" applyFill="1" applyBorder="1" applyAlignment="1">
      <alignment horizontal="left" vertical="center" shrinkToFit="1"/>
    </xf>
    <xf numFmtId="49" fontId="27" fillId="11" borderId="27" xfId="4" applyNumberFormat="1" applyFill="1" applyBorder="1" applyAlignment="1">
      <alignment horizontal="left" vertical="center" shrinkToFit="1"/>
    </xf>
    <xf numFmtId="49" fontId="2" fillId="12" borderId="22" xfId="0" applyNumberFormat="1" applyFont="1" applyFill="1" applyBorder="1" applyAlignment="1">
      <alignment horizontal="center" vertical="center"/>
    </xf>
    <xf numFmtId="0" fontId="2" fillId="11" borderId="93" xfId="0" applyFont="1" applyFill="1" applyBorder="1" applyAlignment="1">
      <alignment horizontal="left" vertical="top"/>
    </xf>
    <xf numFmtId="0" fontId="2" fillId="11" borderId="59" xfId="0" applyFont="1" applyFill="1" applyBorder="1" applyAlignment="1">
      <alignment horizontal="left" vertical="top"/>
    </xf>
    <xf numFmtId="49" fontId="2" fillId="12" borderId="21" xfId="0" applyNumberFormat="1" applyFont="1" applyFill="1" applyBorder="1" applyAlignment="1">
      <alignment horizontal="center" vertical="center"/>
    </xf>
    <xf numFmtId="49" fontId="2" fillId="12" borderId="27" xfId="0" applyNumberFormat="1" applyFont="1" applyFill="1" applyBorder="1" applyAlignment="1">
      <alignment horizontal="center" vertical="center"/>
    </xf>
    <xf numFmtId="49" fontId="2" fillId="11" borderId="21" xfId="0" applyNumberFormat="1" applyFont="1" applyFill="1" applyBorder="1" applyAlignment="1">
      <alignment horizontal="center" vertical="center"/>
    </xf>
    <xf numFmtId="49" fontId="2" fillId="11" borderId="27" xfId="0" applyNumberFormat="1" applyFont="1" applyFill="1" applyBorder="1" applyAlignment="1">
      <alignment horizontal="center" vertical="center"/>
    </xf>
    <xf numFmtId="49" fontId="4" fillId="11" borderId="1" xfId="0" applyNumberFormat="1" applyFont="1" applyFill="1" applyBorder="1" applyAlignment="1">
      <alignment horizontal="center" vertical="center"/>
    </xf>
    <xf numFmtId="49" fontId="4" fillId="11" borderId="0" xfId="0" applyNumberFormat="1" applyFont="1" applyFill="1" applyAlignment="1">
      <alignment horizontal="center" vertical="center"/>
    </xf>
    <xf numFmtId="49" fontId="4" fillId="11" borderId="17" xfId="0" applyNumberFormat="1" applyFont="1" applyFill="1" applyBorder="1" applyAlignment="1">
      <alignment horizontal="center" vertical="center"/>
    </xf>
    <xf numFmtId="0" fontId="7" fillId="0" borderId="98" xfId="0" applyFont="1" applyBorder="1" applyAlignment="1">
      <alignment horizontal="distributed" vertical="center" indent="1"/>
    </xf>
    <xf numFmtId="0" fontId="7" fillId="0" borderId="99" xfId="0" applyFont="1" applyBorder="1" applyAlignment="1">
      <alignment horizontal="distributed" vertical="center" indent="1"/>
    </xf>
    <xf numFmtId="0" fontId="7" fillId="0" borderId="100" xfId="0" applyFont="1" applyBorder="1" applyAlignment="1">
      <alignment horizontal="distributed" vertical="center" indent="1"/>
    </xf>
    <xf numFmtId="0" fontId="2" fillId="15" borderId="95" xfId="0" applyFont="1" applyFill="1" applyBorder="1" applyAlignment="1">
      <alignment horizontal="center" vertical="center" textRotation="255"/>
    </xf>
    <xf numFmtId="0" fontId="2" fillId="15" borderId="96" xfId="0" applyFont="1" applyFill="1" applyBorder="1" applyAlignment="1">
      <alignment horizontal="center" vertical="center" textRotation="255"/>
    </xf>
    <xf numFmtId="0" fontId="2" fillId="15" borderId="97" xfId="0" applyFont="1" applyFill="1" applyBorder="1" applyAlignment="1">
      <alignment horizontal="center" vertical="center" textRotation="255"/>
    </xf>
    <xf numFmtId="0" fontId="2" fillId="9" borderId="96" xfId="0" applyFont="1" applyFill="1" applyBorder="1" applyAlignment="1">
      <alignment horizontal="center" vertical="center" textRotation="255"/>
    </xf>
    <xf numFmtId="0" fontId="2" fillId="9" borderId="97" xfId="0" applyFont="1" applyFill="1" applyBorder="1" applyAlignment="1">
      <alignment horizontal="center" vertical="center" textRotation="255"/>
    </xf>
    <xf numFmtId="49" fontId="2" fillId="11" borderId="15" xfId="0" applyNumberFormat="1" applyFont="1" applyFill="1" applyBorder="1" applyAlignment="1">
      <alignment horizontal="center" vertical="center"/>
    </xf>
    <xf numFmtId="49" fontId="2" fillId="11" borderId="18" xfId="0" applyNumberFormat="1" applyFont="1" applyFill="1" applyBorder="1" applyAlignment="1">
      <alignment horizontal="center" vertical="center"/>
    </xf>
    <xf numFmtId="0" fontId="2" fillId="5" borderId="95" xfId="0" applyFont="1" applyFill="1" applyBorder="1" applyAlignment="1">
      <alignment horizontal="center" vertical="center" textRotation="255"/>
    </xf>
    <xf numFmtId="0" fontId="2" fillId="5" borderId="96" xfId="0" applyFont="1" applyFill="1" applyBorder="1" applyAlignment="1">
      <alignment horizontal="center" vertical="center" textRotation="255"/>
    </xf>
    <xf numFmtId="0" fontId="2" fillId="5" borderId="97" xfId="0" applyFont="1" applyFill="1" applyBorder="1" applyAlignment="1">
      <alignment horizontal="center" vertical="center" textRotation="255"/>
    </xf>
    <xf numFmtId="0" fontId="2" fillId="11" borderId="36" xfId="0" applyFont="1" applyFill="1" applyBorder="1" applyAlignment="1">
      <alignment horizontal="left" vertical="top"/>
    </xf>
    <xf numFmtId="0" fontId="24" fillId="0" borderId="6" xfId="0" applyFont="1" applyBorder="1" applyAlignment="1">
      <alignment horizontal="center" vertical="center"/>
    </xf>
    <xf numFmtId="0" fontId="24" fillId="0" borderId="0" xfId="0" applyFont="1" applyAlignment="1">
      <alignment horizontal="center" vertical="center"/>
    </xf>
    <xf numFmtId="0" fontId="24" fillId="0" borderId="30" xfId="0" applyFont="1" applyBorder="1" applyAlignment="1">
      <alignment horizontal="center" vertical="center"/>
    </xf>
    <xf numFmtId="0" fontId="24" fillId="0" borderId="17" xfId="0" applyFont="1" applyBorder="1" applyAlignment="1">
      <alignment horizontal="center" vertical="center"/>
    </xf>
    <xf numFmtId="0" fontId="2" fillId="11" borderId="3" xfId="0" applyFont="1" applyFill="1" applyBorder="1" applyAlignment="1">
      <alignment horizontal="right" vertical="center"/>
    </xf>
    <xf numFmtId="0" fontId="0" fillId="0" borderId="0" xfId="0" applyAlignment="1">
      <alignment horizontal="right" vertical="center"/>
    </xf>
    <xf numFmtId="0" fontId="0" fillId="0" borderId="17" xfId="0" applyBorder="1" applyAlignment="1">
      <alignment horizontal="right" vertical="center"/>
    </xf>
    <xf numFmtId="0" fontId="2" fillId="2" borderId="13" xfId="0" applyFont="1" applyFill="1" applyBorder="1" applyAlignment="1">
      <alignment horizontal="center" vertical="center" wrapText="1"/>
    </xf>
    <xf numFmtId="0" fontId="2" fillId="2" borderId="0" xfId="0" applyFont="1" applyFill="1" applyAlignment="1">
      <alignment horizontal="right" vertical="center"/>
    </xf>
    <xf numFmtId="0" fontId="18" fillId="2" borderId="0" xfId="0" applyFont="1" applyFill="1" applyAlignment="1">
      <alignment horizontal="center" vertical="center"/>
    </xf>
    <xf numFmtId="0" fontId="21" fillId="2" borderId="17" xfId="0" applyFont="1" applyFill="1" applyBorder="1" applyAlignment="1">
      <alignment horizontal="center" vertical="center"/>
    </xf>
    <xf numFmtId="0" fontId="21" fillId="2" borderId="17" xfId="0" applyFont="1" applyFill="1" applyBorder="1">
      <alignment vertical="center"/>
    </xf>
    <xf numFmtId="0" fontId="21" fillId="2" borderId="17" xfId="0" applyFont="1" applyFill="1" applyBorder="1" applyAlignment="1">
      <alignment horizontal="center" vertical="center" shrinkToFit="1"/>
    </xf>
    <xf numFmtId="0" fontId="21" fillId="2" borderId="36" xfId="0" applyFont="1" applyFill="1" applyBorder="1" applyAlignment="1">
      <alignment vertical="center" wrapText="1"/>
    </xf>
    <xf numFmtId="0" fontId="3" fillId="2" borderId="0" xfId="0" applyFont="1" applyFill="1" applyAlignment="1">
      <alignment vertical="center" wrapText="1"/>
    </xf>
    <xf numFmtId="0" fontId="2" fillId="2" borderId="1" xfId="0" applyFont="1" applyFill="1" applyBorder="1" applyAlignment="1">
      <alignment horizontal="center" vertical="center" wrapText="1"/>
    </xf>
    <xf numFmtId="0" fontId="21" fillId="2" borderId="1" xfId="0" applyFont="1" applyFill="1" applyBorder="1" applyAlignment="1">
      <alignment vertical="center" wrapText="1"/>
    </xf>
    <xf numFmtId="0" fontId="2" fillId="2" borderId="0" xfId="0" applyFont="1" applyFill="1" applyAlignment="1">
      <alignment horizontal="center" vertical="center"/>
    </xf>
    <xf numFmtId="0" fontId="51" fillId="2" borderId="146" xfId="0" applyFont="1" applyFill="1" applyBorder="1" applyAlignment="1">
      <alignment horizontal="center" vertical="center"/>
    </xf>
    <xf numFmtId="0" fontId="51" fillId="2" borderId="0" xfId="0" applyFont="1" applyFill="1" applyAlignment="1">
      <alignment horizontal="center" vertical="center"/>
    </xf>
    <xf numFmtId="0" fontId="2" fillId="2" borderId="26" xfId="0" applyFont="1" applyFill="1" applyBorder="1" applyAlignment="1">
      <alignment horizontal="center" vertical="center" wrapText="1"/>
    </xf>
    <xf numFmtId="0" fontId="2" fillId="2" borderId="13" xfId="0" applyFont="1" applyFill="1" applyBorder="1" applyAlignment="1">
      <alignment horizontal="center" vertical="center"/>
    </xf>
    <xf numFmtId="0" fontId="2" fillId="2" borderId="26" xfId="0" applyFont="1" applyFill="1" applyBorder="1" applyAlignment="1">
      <alignment horizontal="center" vertical="center"/>
    </xf>
    <xf numFmtId="0" fontId="4" fillId="2" borderId="3" xfId="0" applyFont="1" applyFill="1" applyBorder="1" applyAlignment="1">
      <alignment horizontal="left" vertical="center" shrinkToFit="1"/>
    </xf>
    <xf numFmtId="0" fontId="4" fillId="2" borderId="0" xfId="0" applyFont="1" applyFill="1" applyAlignment="1">
      <alignment horizontal="left" vertical="center" shrinkToFit="1"/>
    </xf>
    <xf numFmtId="0" fontId="4" fillId="2" borderId="7" xfId="0" applyFont="1" applyFill="1" applyBorder="1" applyAlignment="1">
      <alignment horizontal="left" vertical="center" shrinkToFit="1"/>
    </xf>
    <xf numFmtId="0" fontId="12" fillId="2" borderId="16" xfId="0" applyFont="1" applyFill="1" applyBorder="1" applyAlignment="1">
      <alignment horizontal="left" vertical="center" shrinkToFit="1"/>
    </xf>
    <xf numFmtId="0" fontId="12" fillId="2" borderId="17" xfId="0" applyFont="1" applyFill="1" applyBorder="1" applyAlignment="1">
      <alignment horizontal="left" vertical="center" shrinkToFit="1"/>
    </xf>
    <xf numFmtId="0" fontId="12" fillId="2" borderId="27"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12" xfId="0" applyFont="1" applyFill="1" applyBorder="1" applyAlignment="1">
      <alignment horizontal="left" vertical="center" shrinkToFit="1"/>
    </xf>
    <xf numFmtId="0" fontId="3" fillId="2" borderId="14"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4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9"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7" xfId="0" applyFont="1" applyFill="1" applyBorder="1" applyAlignment="1">
      <alignment horizontal="center" vertical="top" shrinkToFit="1"/>
    </xf>
    <xf numFmtId="0" fontId="2" fillId="2" borderId="14" xfId="0" applyFont="1" applyFill="1" applyBorder="1" applyAlignment="1">
      <alignment horizontal="center" shrinkToFit="1"/>
    </xf>
    <xf numFmtId="0" fontId="2" fillId="2" borderId="1" xfId="0" applyFont="1" applyFill="1" applyBorder="1" applyAlignment="1">
      <alignment horizontal="center" shrinkToFit="1"/>
    </xf>
    <xf numFmtId="0" fontId="3" fillId="2" borderId="1" xfId="0" applyFont="1" applyFill="1" applyBorder="1" applyAlignment="1">
      <alignment horizontal="left" vertical="center" shrinkToFit="1"/>
    </xf>
    <xf numFmtId="0" fontId="2" fillId="2" borderId="1" xfId="0" applyFont="1" applyFill="1" applyBorder="1" applyAlignment="1">
      <alignment vertical="center" shrinkToFit="1"/>
    </xf>
    <xf numFmtId="0" fontId="3" fillId="2" borderId="21"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2" fillId="2" borderId="4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3" fillId="2" borderId="15" xfId="0" applyFont="1" applyFill="1" applyBorder="1" applyAlignment="1">
      <alignment horizontal="left" vertical="center" shrinkToFit="1"/>
    </xf>
    <xf numFmtId="0" fontId="3" fillId="2" borderId="41"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2" borderId="32" xfId="0" applyFont="1" applyFill="1" applyBorder="1" applyAlignment="1">
      <alignment horizontal="left" vertical="center" shrinkToFit="1"/>
    </xf>
    <xf numFmtId="0" fontId="12" fillId="0" borderId="3" xfId="0" applyFont="1" applyBorder="1" applyAlignment="1">
      <alignment horizontal="left" vertical="center" shrinkToFit="1"/>
    </xf>
    <xf numFmtId="0" fontId="12" fillId="0" borderId="0" xfId="0" applyFont="1" applyAlignment="1">
      <alignment horizontal="left" vertical="center" shrinkToFit="1"/>
    </xf>
    <xf numFmtId="0" fontId="3" fillId="0" borderId="0" xfId="0" applyFont="1" applyAlignment="1">
      <alignment horizontal="center" vertical="center" shrinkToFit="1"/>
    </xf>
    <xf numFmtId="0" fontId="3" fillId="0" borderId="12" xfId="0" applyFont="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2" fillId="2" borderId="0" xfId="0" applyFont="1" applyFill="1">
      <alignment vertical="center"/>
    </xf>
    <xf numFmtId="0" fontId="4" fillId="2" borderId="0" xfId="0" applyFont="1" applyFill="1" applyAlignment="1">
      <alignment horizontal="center" vertical="center"/>
    </xf>
    <xf numFmtId="0" fontId="2" fillId="2" borderId="82" xfId="0" applyFont="1" applyFill="1" applyBorder="1" applyAlignment="1">
      <alignment horizontal="center" vertical="center" wrapText="1"/>
    </xf>
    <xf numFmtId="0" fontId="2" fillId="2" borderId="46"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71" xfId="0" applyFont="1" applyFill="1" applyBorder="1" applyAlignment="1">
      <alignment horizontal="center" vertical="center"/>
    </xf>
    <xf numFmtId="0" fontId="2" fillId="2" borderId="60" xfId="0" applyFont="1" applyFill="1" applyBorder="1" applyAlignment="1">
      <alignment horizontal="center" vertical="center"/>
    </xf>
    <xf numFmtId="0" fontId="12" fillId="2" borderId="0" xfId="0" applyFont="1" applyFill="1" applyAlignment="1">
      <alignment vertical="center" shrinkToFit="1"/>
    </xf>
    <xf numFmtId="0" fontId="2" fillId="2" borderId="0" xfId="0" applyFont="1" applyFill="1" applyAlignment="1">
      <alignment vertical="top"/>
    </xf>
    <xf numFmtId="49" fontId="2" fillId="2" borderId="0" xfId="0" applyNumberFormat="1" applyFont="1" applyFill="1" applyAlignment="1">
      <alignment horizontal="right" vertical="top"/>
    </xf>
    <xf numFmtId="0" fontId="12" fillId="2" borderId="0" xfId="0" applyFont="1" applyFill="1" applyAlignment="1">
      <alignment horizontal="center" shrinkToFit="1"/>
    </xf>
    <xf numFmtId="0" fontId="12" fillId="0" borderId="17" xfId="0" applyFont="1" applyBorder="1" applyAlignment="1">
      <alignment vertical="center" shrinkToFit="1"/>
    </xf>
    <xf numFmtId="0" fontId="2" fillId="2" borderId="0" xfId="0" applyFont="1" applyFill="1" applyAlignment="1">
      <alignment vertical="justify" wrapText="1"/>
    </xf>
    <xf numFmtId="0" fontId="2" fillId="2" borderId="0" xfId="0" applyFont="1" applyFill="1" applyAlignment="1">
      <alignment vertical="justify" wrapText="1" shrinkToFit="1"/>
    </xf>
    <xf numFmtId="0" fontId="2" fillId="2" borderId="62" xfId="0" applyFont="1" applyFill="1" applyBorder="1" applyAlignment="1">
      <alignment vertical="center" shrinkToFit="1"/>
    </xf>
    <xf numFmtId="0" fontId="3" fillId="2" borderId="62" xfId="0" applyFont="1" applyFill="1" applyBorder="1" applyAlignment="1">
      <alignment horizontal="center" vertical="center" shrinkToFit="1"/>
    </xf>
    <xf numFmtId="0" fontId="16" fillId="2" borderId="0" xfId="0" applyFont="1" applyFill="1" applyAlignment="1">
      <alignment horizontal="center" vertical="center"/>
    </xf>
    <xf numFmtId="0" fontId="16" fillId="2" borderId="0" xfId="0" applyFont="1" applyFill="1">
      <alignment vertical="center"/>
    </xf>
    <xf numFmtId="0" fontId="12" fillId="2" borderId="0" xfId="0" applyFont="1" applyFill="1" applyAlignment="1">
      <alignment horizontal="left" vertical="center"/>
    </xf>
    <xf numFmtId="0" fontId="0" fillId="0" borderId="0" xfId="0" applyAlignment="1">
      <alignment horizontal="left" vertical="center"/>
    </xf>
    <xf numFmtId="0" fontId="0" fillId="0" borderId="0" xfId="0">
      <alignment vertical="center"/>
    </xf>
    <xf numFmtId="0" fontId="12" fillId="2" borderId="0" xfId="0" applyFont="1" applyFill="1" applyAlignment="1">
      <alignment horizontal="center"/>
    </xf>
    <xf numFmtId="0" fontId="48" fillId="0" borderId="0" xfId="0" applyFont="1" applyAlignment="1">
      <alignment horizontal="center"/>
    </xf>
    <xf numFmtId="0" fontId="2" fillId="2" borderId="62" xfId="0" applyFont="1" applyFill="1" applyBorder="1" applyAlignment="1">
      <alignment horizontal="center" vertical="center"/>
    </xf>
    <xf numFmtId="0" fontId="2" fillId="2" borderId="48"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48"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61" xfId="0" applyFont="1" applyFill="1" applyBorder="1">
      <alignment vertical="center"/>
    </xf>
    <xf numFmtId="0" fontId="2" fillId="2" borderId="62" xfId="0" applyFont="1" applyFill="1" applyBorder="1">
      <alignment vertical="center"/>
    </xf>
    <xf numFmtId="0" fontId="2" fillId="2" borderId="63" xfId="0" applyFont="1" applyFill="1" applyBorder="1">
      <alignment vertical="center"/>
    </xf>
    <xf numFmtId="0" fontId="2" fillId="2" borderId="75" xfId="0" applyFont="1" applyFill="1" applyBorder="1" applyAlignment="1">
      <alignment horizontal="center" vertical="center"/>
    </xf>
    <xf numFmtId="0" fontId="4" fillId="2" borderId="3" xfId="0" applyFont="1" applyFill="1" applyBorder="1" applyAlignment="1">
      <alignment vertical="center" shrinkToFit="1"/>
    </xf>
    <xf numFmtId="0" fontId="4" fillId="2" borderId="0" xfId="0" applyFont="1" applyFill="1" applyAlignment="1">
      <alignment vertical="center" shrinkToFit="1"/>
    </xf>
    <xf numFmtId="0" fontId="4" fillId="2" borderId="12" xfId="0" applyFont="1" applyFill="1" applyBorder="1" applyAlignment="1">
      <alignment vertical="center" shrinkToFit="1"/>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4" fillId="0" borderId="3" xfId="0" applyFont="1" applyBorder="1" applyAlignment="1">
      <alignment vertical="center" shrinkToFit="1"/>
    </xf>
    <xf numFmtId="0" fontId="4" fillId="0" borderId="0" xfId="0" applyFont="1" applyAlignment="1">
      <alignment vertical="center" shrinkToFit="1"/>
    </xf>
    <xf numFmtId="0" fontId="4" fillId="0" borderId="12" xfId="0" applyFont="1" applyBorder="1" applyAlignment="1">
      <alignment vertical="center" shrinkToFit="1"/>
    </xf>
    <xf numFmtId="0" fontId="12" fillId="0" borderId="3" xfId="0" applyFont="1" applyBorder="1" applyAlignment="1">
      <alignment vertical="center" shrinkToFit="1"/>
    </xf>
    <xf numFmtId="0" fontId="12" fillId="0" borderId="0" xfId="0" applyFont="1" applyAlignment="1">
      <alignment vertical="center" shrinkToFit="1"/>
    </xf>
    <xf numFmtId="0" fontId="12" fillId="0" borderId="12" xfId="0" applyFont="1" applyBorder="1" applyAlignment="1">
      <alignment vertical="center" shrinkToFit="1"/>
    </xf>
    <xf numFmtId="0" fontId="12" fillId="2" borderId="3" xfId="0" applyFont="1" applyFill="1" applyBorder="1" applyAlignment="1">
      <alignment vertical="center" shrinkToFit="1"/>
    </xf>
    <xf numFmtId="0" fontId="12" fillId="2" borderId="12" xfId="0" applyFont="1" applyFill="1" applyBorder="1" applyAlignment="1">
      <alignment vertical="center" shrinkToFit="1"/>
    </xf>
    <xf numFmtId="0" fontId="2" fillId="2" borderId="74"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54"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32" xfId="0" applyFont="1" applyFill="1" applyBorder="1" applyAlignment="1">
      <alignment horizontal="center" vertical="center" textRotation="255"/>
    </xf>
    <xf numFmtId="0" fontId="2" fillId="2" borderId="75" xfId="0" applyFont="1" applyFill="1" applyBorder="1" applyAlignment="1">
      <alignment horizontal="center" vertical="center" shrinkToFit="1"/>
    </xf>
    <xf numFmtId="0" fontId="2" fillId="2" borderId="62" xfId="0" applyFont="1" applyFill="1" applyBorder="1" applyAlignment="1">
      <alignment horizontal="center" vertical="center" shrinkToFit="1"/>
    </xf>
    <xf numFmtId="0" fontId="2" fillId="2" borderId="63" xfId="0" applyFont="1" applyFill="1" applyBorder="1" applyAlignment="1">
      <alignment horizontal="center" vertical="center" shrinkToFit="1"/>
    </xf>
    <xf numFmtId="0" fontId="2" fillId="2" borderId="1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61" xfId="0" applyFont="1" applyFill="1" applyBorder="1" applyAlignment="1">
      <alignment horizontal="center" vertical="center"/>
    </xf>
    <xf numFmtId="0" fontId="2" fillId="2" borderId="20" xfId="0" applyFont="1" applyFill="1" applyBorder="1" applyAlignment="1">
      <alignment vertical="top"/>
    </xf>
    <xf numFmtId="0" fontId="2" fillId="2" borderId="1" xfId="0" applyFont="1" applyFill="1" applyBorder="1" applyAlignment="1">
      <alignment vertical="top"/>
    </xf>
    <xf numFmtId="0" fontId="2" fillId="2" borderId="21"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8"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60" xfId="0" applyFont="1" applyFill="1" applyBorder="1" applyAlignment="1">
      <alignment horizontal="center" vertical="center" shrinkToFit="1"/>
    </xf>
    <xf numFmtId="0" fontId="2" fillId="2" borderId="72" xfId="0" applyFont="1" applyFill="1" applyBorder="1" applyAlignment="1">
      <alignment horizontal="center" vertical="center" shrinkToFit="1"/>
    </xf>
    <xf numFmtId="0" fontId="2" fillId="2" borderId="73"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54" xfId="0" applyFont="1" applyFill="1" applyBorder="1">
      <alignment vertical="center"/>
    </xf>
    <xf numFmtId="0" fontId="2" fillId="2" borderId="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9" xfId="0" applyFont="1" applyFill="1" applyBorder="1">
      <alignment vertical="center"/>
    </xf>
    <xf numFmtId="0" fontId="2" fillId="2" borderId="11" xfId="0" applyFont="1" applyFill="1" applyBorder="1">
      <alignment vertical="center"/>
    </xf>
    <xf numFmtId="0" fontId="2" fillId="2" borderId="41" xfId="0" applyFont="1" applyFill="1" applyBorder="1">
      <alignment vertical="center"/>
    </xf>
    <xf numFmtId="0" fontId="2" fillId="2" borderId="32" xfId="0" applyFont="1" applyFill="1" applyBorder="1">
      <alignment vertical="center"/>
    </xf>
    <xf numFmtId="0" fontId="2" fillId="0" borderId="1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0" xfId="0" applyFont="1" applyAlignment="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6" xfId="0" applyFont="1" applyBorder="1" applyAlignment="1">
      <alignment horizontal="center" vertical="center" shrinkToFit="1"/>
    </xf>
    <xf numFmtId="0" fontId="4" fillId="2" borderId="0" xfId="0" applyFont="1" applyFill="1" applyAlignment="1">
      <alignment horizontal="right" vertical="center" wrapText="1" shrinkToFit="1"/>
    </xf>
    <xf numFmtId="0" fontId="47" fillId="0" borderId="0" xfId="0" applyFont="1" applyAlignment="1">
      <alignment horizontal="right" vertical="center" wrapText="1" shrinkToFit="1"/>
    </xf>
    <xf numFmtId="0" fontId="4" fillId="2" borderId="0" xfId="0" applyFont="1" applyFill="1" applyAlignment="1">
      <alignment horizontal="right" vertical="justify" wrapText="1" shrinkToFit="1"/>
    </xf>
    <xf numFmtId="0" fontId="47" fillId="0" borderId="0" xfId="0" applyFont="1" applyAlignment="1">
      <alignment horizontal="right" vertical="justify" wrapText="1" shrinkToFit="1"/>
    </xf>
    <xf numFmtId="0" fontId="31" fillId="0" borderId="0" xfId="0" applyFont="1" applyAlignment="1">
      <alignment horizontal="distributed" vertical="center"/>
    </xf>
    <xf numFmtId="0" fontId="31" fillId="0" borderId="0" xfId="0" applyFont="1">
      <alignment vertical="center"/>
    </xf>
    <xf numFmtId="0" fontId="2" fillId="2" borderId="0" xfId="0" applyFont="1" applyFill="1" applyAlignment="1">
      <alignment horizontal="left" vertical="justify" wrapText="1" shrinkToFit="1"/>
    </xf>
    <xf numFmtId="0" fontId="32" fillId="2" borderId="0" xfId="0" applyFont="1" applyFill="1" applyAlignment="1">
      <alignment horizontal="center" vertical="center"/>
    </xf>
    <xf numFmtId="0" fontId="32" fillId="0" borderId="0" xfId="0" applyFont="1" applyAlignment="1">
      <alignment horizontal="center" vertical="center"/>
    </xf>
    <xf numFmtId="0" fontId="2" fillId="2" borderId="17"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19" xfId="0" applyFont="1" applyFill="1" applyBorder="1" applyAlignment="1">
      <alignment vertical="center" shrinkToFit="1"/>
    </xf>
    <xf numFmtId="0" fontId="2" fillId="2" borderId="4" xfId="0" applyFont="1" applyFill="1" applyBorder="1" applyAlignment="1">
      <alignment vertical="center" shrinkToFit="1"/>
    </xf>
    <xf numFmtId="0" fontId="2" fillId="2" borderId="11" xfId="0" applyFont="1" applyFill="1" applyBorder="1" applyAlignment="1">
      <alignment vertical="center" shrinkToFit="1"/>
    </xf>
    <xf numFmtId="0" fontId="2" fillId="2" borderId="19"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0" borderId="41"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2" xfId="0" applyFont="1" applyBorder="1" applyAlignment="1">
      <alignment horizontal="center" vertical="center" shrinkToFit="1"/>
    </xf>
    <xf numFmtId="0" fontId="12" fillId="2" borderId="19"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0" borderId="3" xfId="0" applyFont="1" applyBorder="1" applyAlignment="1">
      <alignment horizontal="center" vertical="center" shrinkToFit="1"/>
    </xf>
    <xf numFmtId="0" fontId="12" fillId="0" borderId="0" xfId="0" applyFont="1" applyAlignment="1">
      <alignment horizontal="center" vertical="center" shrinkToFit="1"/>
    </xf>
    <xf numFmtId="0" fontId="12" fillId="0" borderId="41" xfId="0" applyFont="1" applyBorder="1" applyAlignment="1">
      <alignment horizontal="center" vertical="center" shrinkToFit="1"/>
    </xf>
    <xf numFmtId="0" fontId="12" fillId="0" borderId="9" xfId="0" applyFont="1" applyBorder="1" applyAlignment="1">
      <alignment horizontal="center" vertical="center" shrinkToFit="1"/>
    </xf>
    <xf numFmtId="0" fontId="21" fillId="2" borderId="17" xfId="0" applyFont="1" applyFill="1" applyBorder="1" applyAlignment="1">
      <alignment horizontal="left" vertical="center" shrinkToFit="1"/>
    </xf>
    <xf numFmtId="0" fontId="12" fillId="2" borderId="62" xfId="0" applyFont="1" applyFill="1" applyBorder="1" applyAlignment="1">
      <alignment horizontal="center" vertical="center" shrinkToFit="1"/>
    </xf>
    <xf numFmtId="0" fontId="3" fillId="2" borderId="1" xfId="0" applyFont="1" applyFill="1" applyBorder="1" applyAlignment="1">
      <alignment vertical="center" shrinkToFit="1"/>
    </xf>
    <xf numFmtId="0" fontId="12" fillId="2" borderId="5"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horizontal="center" vertical="center" shrinkToFit="1"/>
    </xf>
    <xf numFmtId="0" fontId="2" fillId="2" borderId="41" xfId="0" applyFont="1" applyFill="1" applyBorder="1" applyAlignment="1">
      <alignment vertical="center" shrinkToFit="1"/>
    </xf>
    <xf numFmtId="0" fontId="2" fillId="2" borderId="9" xfId="0" applyFont="1" applyFill="1" applyBorder="1" applyAlignment="1">
      <alignment vertical="center" shrinkToFit="1"/>
    </xf>
    <xf numFmtId="0" fontId="2" fillId="2" borderId="32" xfId="0" applyFont="1" applyFill="1" applyBorder="1" applyAlignment="1">
      <alignment vertical="center" shrinkToFit="1"/>
    </xf>
    <xf numFmtId="0" fontId="12" fillId="2" borderId="3" xfId="0" applyFont="1" applyFill="1" applyBorder="1" applyAlignment="1">
      <alignment horizontal="left" vertical="center" shrinkToFit="1"/>
    </xf>
    <xf numFmtId="0" fontId="12" fillId="2" borderId="0" xfId="0" applyFont="1" applyFill="1" applyAlignment="1">
      <alignment horizontal="left" vertical="center" shrinkToFit="1"/>
    </xf>
    <xf numFmtId="0" fontId="12" fillId="2" borderId="12" xfId="0" applyFont="1" applyFill="1" applyBorder="1" applyAlignment="1">
      <alignment horizontal="left" vertical="center" shrinkToFit="1"/>
    </xf>
    <xf numFmtId="0" fontId="3" fillId="0" borderId="17" xfId="0" applyFont="1" applyBorder="1" applyAlignment="1">
      <alignment horizontal="left" vertical="center" shrinkToFit="1"/>
    </xf>
    <xf numFmtId="0" fontId="12" fillId="2" borderId="1" xfId="0" applyFont="1" applyFill="1" applyBorder="1" applyAlignment="1">
      <alignment horizontal="center" vertical="center" shrinkToFit="1"/>
    </xf>
    <xf numFmtId="0" fontId="12" fillId="2" borderId="17" xfId="0" applyFont="1" applyFill="1" applyBorder="1" applyAlignment="1">
      <alignment horizontal="center" vertical="center" shrinkToFit="1"/>
    </xf>
    <xf numFmtId="0" fontId="2" fillId="2" borderId="20" xfId="0" applyFont="1" applyFill="1" applyBorder="1" applyAlignment="1">
      <alignment horizontal="center" vertical="center" wrapText="1"/>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32" xfId="0" applyFont="1" applyBorder="1" applyAlignment="1">
      <alignment horizontal="center" vertical="center"/>
    </xf>
    <xf numFmtId="0" fontId="12" fillId="2" borderId="14" xfId="0" applyFont="1" applyFill="1" applyBorder="1" applyAlignment="1">
      <alignment horizontal="center" vertical="center" shrinkToFit="1"/>
    </xf>
    <xf numFmtId="0" fontId="12" fillId="2" borderId="16" xfId="0" applyFont="1" applyFill="1" applyBorder="1" applyAlignment="1">
      <alignment horizontal="center" vertical="center" shrinkToFit="1"/>
    </xf>
    <xf numFmtId="49" fontId="12" fillId="2" borderId="1" xfId="0" applyNumberFormat="1"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0" xfId="0" applyFont="1" applyFill="1" applyBorder="1" applyAlignment="1">
      <alignment horizontal="center" vertical="center" shrinkToFit="1"/>
    </xf>
    <xf numFmtId="49" fontId="12" fillId="2" borderId="14" xfId="0" applyNumberFormat="1" applyFont="1" applyFill="1" applyBorder="1" applyAlignment="1">
      <alignment horizontal="center" vertical="center" shrinkToFit="1"/>
    </xf>
    <xf numFmtId="0" fontId="12" fillId="2" borderId="41" xfId="0" applyFont="1" applyFill="1" applyBorder="1" applyAlignment="1">
      <alignment horizontal="center" vertical="center" shrinkToFit="1"/>
    </xf>
    <xf numFmtId="0" fontId="3" fillId="0" borderId="3" xfId="0" applyFont="1" applyBorder="1" applyAlignment="1">
      <alignment horizontal="left" vertical="center" shrinkToFit="1"/>
    </xf>
    <xf numFmtId="0" fontId="3" fillId="0" borderId="0" xfId="0" applyFont="1" applyAlignment="1">
      <alignment horizontal="left" vertical="center" shrinkToFit="1"/>
    </xf>
    <xf numFmtId="0" fontId="3" fillId="0" borderId="12"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32" xfId="0" applyFont="1" applyBorder="1" applyAlignment="1">
      <alignment horizontal="left" vertical="center" shrinkToFit="1"/>
    </xf>
    <xf numFmtId="0" fontId="12" fillId="2" borderId="0" xfId="0" applyFont="1" applyFill="1" applyAlignment="1">
      <alignment horizontal="distributed" vertical="distributed"/>
    </xf>
    <xf numFmtId="0" fontId="12" fillId="2" borderId="0" xfId="0" applyFont="1" applyFill="1" applyAlignment="1">
      <alignment horizontal="distributed" vertical="center"/>
    </xf>
    <xf numFmtId="0" fontId="48" fillId="0" borderId="0" xfId="0" applyFont="1" applyAlignment="1">
      <alignment horizontal="center" vertical="center"/>
    </xf>
    <xf numFmtId="0" fontId="21" fillId="2" borderId="0" xfId="0" applyFont="1" applyFill="1" applyAlignment="1">
      <alignment horizontal="left" vertical="center" shrinkToFit="1"/>
    </xf>
    <xf numFmtId="0" fontId="4" fillId="2" borderId="12" xfId="0" applyFont="1" applyFill="1" applyBorder="1" applyAlignment="1">
      <alignment horizontal="left" vertical="center" shrinkToFit="1"/>
    </xf>
    <xf numFmtId="0" fontId="2" fillId="2" borderId="48" xfId="0" applyFont="1" applyFill="1" applyBorder="1">
      <alignment vertical="center"/>
    </xf>
    <xf numFmtId="0" fontId="0" fillId="0" borderId="48" xfId="0" applyBorder="1">
      <alignment vertical="center"/>
    </xf>
    <xf numFmtId="49" fontId="2" fillId="2" borderId="0" xfId="0" applyNumberFormat="1" applyFont="1" applyFill="1" applyAlignment="1">
      <alignment horizontal="center" vertical="center"/>
    </xf>
    <xf numFmtId="0" fontId="2" fillId="2" borderId="0" xfId="0" applyFont="1" applyFill="1" applyAlignment="1">
      <alignment vertical="justify"/>
    </xf>
    <xf numFmtId="0" fontId="2" fillId="2" borderId="2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22" xfId="0" applyFont="1" applyFill="1" applyBorder="1" applyAlignment="1">
      <alignment horizontal="center" vertical="center"/>
    </xf>
    <xf numFmtId="0" fontId="3" fillId="2" borderId="36"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6" xfId="0" applyFont="1" applyFill="1" applyBorder="1" applyAlignment="1">
      <alignment horizontal="center" vertical="center"/>
    </xf>
    <xf numFmtId="0" fontId="12" fillId="2" borderId="0" xfId="0" applyFont="1" applyFill="1" applyAlignment="1">
      <alignment horizontal="center" vertical="center"/>
    </xf>
    <xf numFmtId="0" fontId="12" fillId="2" borderId="48" xfId="0" applyFont="1" applyFill="1" applyBorder="1" applyAlignment="1">
      <alignment horizontal="center" vertical="center"/>
    </xf>
    <xf numFmtId="0" fontId="3" fillId="2" borderId="48" xfId="0" applyFont="1" applyFill="1" applyBorder="1" applyAlignment="1">
      <alignment horizontal="center" vertical="center"/>
    </xf>
    <xf numFmtId="0" fontId="10" fillId="2" borderId="35" xfId="0" applyFont="1" applyFill="1" applyBorder="1" applyAlignment="1">
      <alignment horizontal="right" vertical="center"/>
    </xf>
    <xf numFmtId="0" fontId="10" fillId="2" borderId="36" xfId="0" applyFont="1" applyFill="1" applyBorder="1" applyAlignment="1">
      <alignment horizontal="right" vertical="center"/>
    </xf>
    <xf numFmtId="0" fontId="10" fillId="2" borderId="22" xfId="0" applyFont="1" applyFill="1" applyBorder="1" applyAlignment="1">
      <alignment horizontal="right" vertical="center"/>
    </xf>
    <xf numFmtId="0" fontId="2" fillId="2" borderId="54" xfId="0" applyFont="1" applyFill="1" applyBorder="1" applyAlignment="1">
      <alignment horizontal="center" vertical="center"/>
    </xf>
    <xf numFmtId="0" fontId="22" fillId="2" borderId="89" xfId="0" applyFont="1" applyFill="1" applyBorder="1" applyAlignment="1">
      <alignment horizontal="center" vertical="center"/>
    </xf>
    <xf numFmtId="0" fontId="22" fillId="2" borderId="17"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56" xfId="0" applyFont="1" applyFill="1" applyBorder="1" applyAlignment="1">
      <alignment horizontal="center" vertical="center"/>
    </xf>
    <xf numFmtId="0" fontId="10" fillId="2" borderId="65" xfId="0" applyFont="1" applyFill="1" applyBorder="1" applyAlignment="1">
      <alignment vertical="center" wrapText="1"/>
    </xf>
    <xf numFmtId="0" fontId="10" fillId="2" borderId="48" xfId="0" applyFont="1" applyFill="1" applyBorder="1" applyAlignment="1">
      <alignment vertical="center" wrapText="1"/>
    </xf>
    <xf numFmtId="0" fontId="10" fillId="2" borderId="56" xfId="0" applyFont="1" applyFill="1" applyBorder="1" applyAlignment="1">
      <alignment vertical="center" wrapText="1"/>
    </xf>
    <xf numFmtId="0" fontId="3" fillId="2" borderId="59" xfId="0" applyFont="1" applyFill="1" applyBorder="1" applyAlignment="1">
      <alignment horizontal="left" vertical="center" shrinkToFit="1"/>
    </xf>
    <xf numFmtId="0" fontId="46" fillId="0" borderId="59" xfId="0" applyFont="1" applyBorder="1" applyAlignment="1">
      <alignment vertical="center" shrinkToFit="1"/>
    </xf>
    <xf numFmtId="0" fontId="2" fillId="2" borderId="140" xfId="0" applyFont="1" applyFill="1" applyBorder="1" applyAlignment="1">
      <alignment horizontal="left" vertical="center" shrinkToFit="1"/>
    </xf>
    <xf numFmtId="0" fontId="0" fillId="0" borderId="140" xfId="0" applyBorder="1" applyAlignment="1">
      <alignment horizontal="left" vertical="center" shrinkToFit="1"/>
    </xf>
    <xf numFmtId="0" fontId="0" fillId="0" borderId="145" xfId="0" applyBorder="1" applyAlignment="1">
      <alignment horizontal="left" vertical="center" shrinkToFit="1"/>
    </xf>
    <xf numFmtId="0" fontId="12" fillId="2" borderId="89" xfId="0" applyFont="1" applyFill="1" applyBorder="1" applyAlignment="1">
      <alignment horizontal="left" vertical="center" shrinkToFit="1"/>
    </xf>
    <xf numFmtId="0" fontId="48" fillId="0" borderId="89" xfId="0" applyFont="1" applyBorder="1" applyAlignment="1">
      <alignment horizontal="left" vertical="center" shrinkToFit="1"/>
    </xf>
    <xf numFmtId="0" fontId="2" fillId="2" borderId="51" xfId="0" applyFont="1" applyFill="1" applyBorder="1" applyAlignment="1">
      <alignment horizontal="left" vertical="center" shrinkToFit="1"/>
    </xf>
    <xf numFmtId="0" fontId="17" fillId="3" borderId="35" xfId="0" applyFont="1" applyFill="1" applyBorder="1" applyAlignment="1">
      <alignment horizontal="center" vertical="center" shrinkToFit="1"/>
    </xf>
    <xf numFmtId="0" fontId="17" fillId="3" borderId="36" xfId="0" applyFont="1" applyFill="1" applyBorder="1" applyAlignment="1">
      <alignment horizontal="center" vertical="center" shrinkToFit="1"/>
    </xf>
    <xf numFmtId="0" fontId="17" fillId="3" borderId="22" xfId="0" applyFont="1" applyFill="1" applyBorder="1" applyAlignment="1">
      <alignment horizontal="center" vertical="center" shrinkToFit="1"/>
    </xf>
    <xf numFmtId="0" fontId="2" fillId="2" borderId="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0" xfId="0" applyFont="1" applyFill="1" applyAlignment="1">
      <alignment vertical="distributed" wrapText="1"/>
    </xf>
    <xf numFmtId="0" fontId="10" fillId="2" borderId="0" xfId="0" applyFont="1" applyFill="1" applyAlignment="1">
      <alignment vertical="center" shrinkToFit="1"/>
    </xf>
    <xf numFmtId="0" fontId="10" fillId="2" borderId="7" xfId="0" applyFont="1" applyFill="1" applyBorder="1" applyAlignment="1">
      <alignment vertical="center" shrinkToFit="1"/>
    </xf>
    <xf numFmtId="0" fontId="3" fillId="2" borderId="4" xfId="0" applyFont="1" applyFill="1" applyBorder="1" applyAlignment="1">
      <alignment vertical="center" shrinkToFit="1"/>
    </xf>
    <xf numFmtId="0" fontId="3" fillId="2" borderId="17" xfId="0" applyFont="1" applyFill="1" applyBorder="1" applyAlignment="1">
      <alignment vertical="center" shrinkToFit="1"/>
    </xf>
    <xf numFmtId="0" fontId="2" fillId="2" borderId="17" xfId="0" applyFont="1" applyFill="1" applyBorder="1">
      <alignment vertical="center"/>
    </xf>
    <xf numFmtId="0" fontId="10" fillId="2" borderId="16"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2" xfId="0" applyFont="1" applyFill="1" applyBorder="1" applyAlignment="1">
      <alignment horizontal="right" vertical="center"/>
    </xf>
    <xf numFmtId="0" fontId="2" fillId="2" borderId="62" xfId="0" applyFont="1" applyFill="1" applyBorder="1" applyAlignment="1">
      <alignment horizontal="left" vertical="center" shrinkToFit="1"/>
    </xf>
    <xf numFmtId="0" fontId="2" fillId="2" borderId="63" xfId="0" applyFont="1" applyFill="1" applyBorder="1" applyAlignment="1">
      <alignment horizontal="center" vertical="center"/>
    </xf>
    <xf numFmtId="0" fontId="10" fillId="2" borderId="62" xfId="0" applyFont="1" applyFill="1" applyBorder="1" applyAlignment="1">
      <alignment horizontal="center" vertical="center" wrapText="1"/>
    </xf>
    <xf numFmtId="0" fontId="10" fillId="2" borderId="63" xfId="0" applyFont="1" applyFill="1" applyBorder="1" applyAlignment="1">
      <alignment horizontal="center" vertical="center" wrapText="1"/>
    </xf>
    <xf numFmtId="0" fontId="2" fillId="2" borderId="48" xfId="0" applyFont="1" applyFill="1" applyBorder="1" applyAlignment="1">
      <alignment horizontal="left" vertical="center" shrinkToFit="1"/>
    </xf>
    <xf numFmtId="0" fontId="3" fillId="2" borderId="4" xfId="0" applyFont="1" applyFill="1" applyBorder="1" applyAlignment="1">
      <alignment horizontal="center" vertical="center" shrinkToFit="1"/>
    </xf>
    <xf numFmtId="49" fontId="3" fillId="2" borderId="0" xfId="0" applyNumberFormat="1" applyFont="1" applyFill="1" applyAlignment="1">
      <alignment horizontal="left" vertical="top"/>
    </xf>
    <xf numFmtId="0" fontId="3" fillId="2" borderId="0" xfId="0" applyFont="1" applyFill="1" applyAlignment="1">
      <alignment horizontal="left" vertical="top" wrapText="1"/>
    </xf>
    <xf numFmtId="0" fontId="50" fillId="2" borderId="0" xfId="0" applyFont="1" applyFill="1" applyAlignment="1">
      <alignment horizontal="center" shrinkToFit="1"/>
    </xf>
    <xf numFmtId="0" fontId="39" fillId="2" borderId="0" xfId="0" applyFont="1" applyFill="1" applyAlignment="1">
      <alignment horizontal="center" vertical="top" wrapText="1"/>
    </xf>
    <xf numFmtId="0" fontId="44" fillId="2" borderId="0" xfId="0" applyFont="1" applyFill="1" applyAlignment="1">
      <alignment horizontal="center" vertical="top" wrapText="1"/>
    </xf>
    <xf numFmtId="0" fontId="3" fillId="2" borderId="0" xfId="0" applyFont="1" applyFill="1" applyAlignment="1">
      <alignment horizontal="center" vertical="center"/>
    </xf>
    <xf numFmtId="0" fontId="2" fillId="2" borderId="0" xfId="0" applyFont="1" applyFill="1" applyAlignment="1">
      <alignment horizontal="center" shrinkToFit="1"/>
    </xf>
    <xf numFmtId="0" fontId="48" fillId="0" borderId="0" xfId="0" applyFont="1" applyAlignment="1">
      <alignment horizontal="center" shrinkToFit="1"/>
    </xf>
    <xf numFmtId="0" fontId="2" fillId="2" borderId="0" xfId="0" applyFont="1" applyFill="1" applyAlignment="1">
      <alignment horizontal="center"/>
    </xf>
    <xf numFmtId="0" fontId="2" fillId="2" borderId="0" xfId="0" applyFont="1" applyFill="1" applyAlignment="1">
      <alignment horizontal="right"/>
    </xf>
    <xf numFmtId="0" fontId="2" fillId="2" borderId="0" xfId="0" applyFont="1" applyFill="1" applyAlignment="1">
      <alignment horizontal="left" vertical="top" wrapText="1"/>
    </xf>
    <xf numFmtId="0" fontId="3" fillId="2" borderId="0" xfId="0" applyFont="1" applyFill="1" applyAlignment="1">
      <alignment horizontal="left" vertical="top"/>
    </xf>
    <xf numFmtId="0" fontId="55" fillId="0" borderId="6" xfId="0" applyFont="1" applyBorder="1" applyAlignment="1">
      <alignment horizontal="center" vertical="top" textRotation="255"/>
    </xf>
    <xf numFmtId="0" fontId="2" fillId="2" borderId="103" xfId="0" applyFont="1" applyFill="1" applyBorder="1">
      <alignment vertical="center"/>
    </xf>
    <xf numFmtId="0" fontId="2" fillId="2" borderId="19" xfId="0" applyFont="1" applyFill="1" applyBorder="1" applyAlignment="1">
      <alignment horizontal="center" vertical="center" wrapText="1"/>
    </xf>
    <xf numFmtId="0" fontId="3" fillId="2" borderId="19" xfId="0" applyFont="1" applyFill="1" applyBorder="1" applyAlignment="1">
      <alignment vertical="center" wrapText="1"/>
    </xf>
    <xf numFmtId="0" fontId="46" fillId="0" borderId="4" xfId="0" applyFont="1" applyBorder="1" applyAlignment="1">
      <alignment vertical="center" wrapText="1"/>
    </xf>
    <xf numFmtId="0" fontId="46" fillId="0" borderId="5" xfId="0" applyFont="1" applyBorder="1" applyAlignment="1">
      <alignment vertical="center" wrapText="1"/>
    </xf>
    <xf numFmtId="0" fontId="46" fillId="0" borderId="3" xfId="0" applyFont="1" applyBorder="1" applyAlignment="1">
      <alignment vertical="center" wrapText="1"/>
    </xf>
    <xf numFmtId="0" fontId="46" fillId="0" borderId="0" xfId="0" applyFont="1" applyAlignment="1">
      <alignment vertical="center" wrapText="1"/>
    </xf>
    <xf numFmtId="0" fontId="46" fillId="0" borderId="7" xfId="0" applyFont="1" applyBorder="1" applyAlignment="1">
      <alignment vertical="center" wrapText="1"/>
    </xf>
    <xf numFmtId="0" fontId="46" fillId="0" borderId="41" xfId="0" applyFont="1" applyBorder="1" applyAlignment="1">
      <alignment vertical="center" wrapText="1"/>
    </xf>
    <xf numFmtId="0" fontId="46" fillId="0" borderId="9" xfId="0" applyFont="1" applyBorder="1" applyAlignment="1">
      <alignment vertical="center" wrapText="1"/>
    </xf>
    <xf numFmtId="0" fontId="46" fillId="0" borderId="10" xfId="0" applyFont="1" applyBorder="1" applyAlignment="1">
      <alignment vertical="center" wrapText="1"/>
    </xf>
    <xf numFmtId="0" fontId="2" fillId="2" borderId="87" xfId="0" applyFont="1" applyFill="1" applyBorder="1" applyAlignment="1">
      <alignment horizontal="center" vertical="center" textRotation="255"/>
    </xf>
    <xf numFmtId="0" fontId="2" fillId="2" borderId="57" xfId="0" applyFont="1" applyFill="1" applyBorder="1" applyAlignment="1">
      <alignment horizontal="center" vertical="center" textRotation="255"/>
    </xf>
    <xf numFmtId="0" fontId="2" fillId="2" borderId="40" xfId="0" applyFont="1" applyFill="1" applyBorder="1" applyAlignment="1">
      <alignment horizontal="center" vertical="center" textRotation="255"/>
    </xf>
    <xf numFmtId="0" fontId="2" fillId="2" borderId="70" xfId="0" applyFont="1" applyFill="1" applyBorder="1" applyAlignment="1">
      <alignment horizontal="center" vertical="center" textRotation="255"/>
    </xf>
    <xf numFmtId="0" fontId="2" fillId="2" borderId="83" xfId="0" applyFont="1" applyFill="1" applyBorder="1">
      <alignment vertical="center"/>
    </xf>
    <xf numFmtId="0" fontId="2" fillId="2" borderId="84" xfId="0" applyFont="1" applyFill="1" applyBorder="1">
      <alignment vertical="center"/>
    </xf>
    <xf numFmtId="0" fontId="2" fillId="2" borderId="85" xfId="0" applyFont="1" applyFill="1" applyBorder="1">
      <alignment vertical="center"/>
    </xf>
    <xf numFmtId="0" fontId="2" fillId="2" borderId="66" xfId="0" applyFont="1" applyFill="1" applyBorder="1">
      <alignment vertical="center"/>
    </xf>
    <xf numFmtId="0" fontId="2" fillId="2" borderId="67" xfId="0" applyFont="1" applyFill="1" applyBorder="1">
      <alignment vertical="center"/>
    </xf>
    <xf numFmtId="0" fontId="2" fillId="2" borderId="86" xfId="0" applyFont="1" applyFill="1" applyBorder="1">
      <alignment vertical="center"/>
    </xf>
    <xf numFmtId="0" fontId="2" fillId="2" borderId="45" xfId="0" applyFont="1" applyFill="1" applyBorder="1">
      <alignment vertical="center"/>
    </xf>
    <xf numFmtId="0" fontId="2" fillId="2" borderId="44" xfId="0" applyFont="1" applyFill="1" applyBorder="1">
      <alignment vertical="center"/>
    </xf>
    <xf numFmtId="0" fontId="2" fillId="2" borderId="55" xfId="0" applyFont="1" applyFill="1" applyBorder="1">
      <alignment vertical="center"/>
    </xf>
    <xf numFmtId="0" fontId="2" fillId="2" borderId="67" xfId="0" applyFont="1" applyFill="1" applyBorder="1" applyAlignment="1">
      <alignment vertical="center" shrinkToFit="1"/>
    </xf>
    <xf numFmtId="0" fontId="3" fillId="2" borderId="4" xfId="0" applyFont="1" applyFill="1" applyBorder="1">
      <alignment vertical="center"/>
    </xf>
    <xf numFmtId="0" fontId="3" fillId="2" borderId="0" xfId="0" applyFont="1" applyFill="1">
      <alignment vertical="center"/>
    </xf>
    <xf numFmtId="0" fontId="3" fillId="2" borderId="9" xfId="0" applyFont="1" applyFill="1" applyBorder="1">
      <alignment vertical="center"/>
    </xf>
    <xf numFmtId="0" fontId="2" fillId="2" borderId="38" xfId="0" applyFont="1" applyFill="1" applyBorder="1" applyAlignment="1">
      <alignment horizontal="center" vertical="center"/>
    </xf>
    <xf numFmtId="0" fontId="10" fillId="2" borderId="52" xfId="0" applyFont="1" applyFill="1" applyBorder="1">
      <alignment vertical="center"/>
    </xf>
    <xf numFmtId="0" fontId="10" fillId="2" borderId="51" xfId="0" applyFont="1" applyFill="1" applyBorder="1">
      <alignment vertical="center"/>
    </xf>
    <xf numFmtId="0" fontId="10" fillId="2" borderId="50" xfId="0" applyFont="1" applyFill="1" applyBorder="1">
      <alignment vertical="center"/>
    </xf>
    <xf numFmtId="0" fontId="2" fillId="2" borderId="3" xfId="0" applyFont="1" applyFill="1" applyBorder="1">
      <alignment vertical="center"/>
    </xf>
    <xf numFmtId="179" fontId="3" fillId="2" borderId="0" xfId="0" applyNumberFormat="1" applyFont="1" applyFill="1" applyAlignment="1">
      <alignment horizontal="center" vertical="center"/>
    </xf>
    <xf numFmtId="179" fontId="3" fillId="2" borderId="17" xfId="0" applyNumberFormat="1" applyFont="1" applyFill="1" applyBorder="1" applyAlignment="1">
      <alignment horizontal="center" vertical="center"/>
    </xf>
    <xf numFmtId="0" fontId="2" fillId="2" borderId="66"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68" xfId="0" applyFont="1" applyFill="1" applyBorder="1" applyAlignment="1">
      <alignment horizontal="center" vertical="center"/>
    </xf>
    <xf numFmtId="49" fontId="3" fillId="2" borderId="48" xfId="0" applyNumberFormat="1" applyFont="1" applyFill="1" applyBorder="1" applyAlignment="1">
      <alignment horizontal="center" vertical="center"/>
    </xf>
    <xf numFmtId="0" fontId="3" fillId="2" borderId="47" xfId="0" applyFont="1" applyFill="1" applyBorder="1" applyAlignment="1">
      <alignment horizontal="center" vertical="center"/>
    </xf>
    <xf numFmtId="0" fontId="3" fillId="2" borderId="75" xfId="0" applyFont="1" applyFill="1" applyBorder="1" applyAlignment="1">
      <alignment horizontal="center" vertical="center"/>
    </xf>
    <xf numFmtId="0" fontId="3" fillId="2" borderId="62" xfId="0" applyFont="1" applyFill="1" applyBorder="1" applyAlignment="1">
      <alignment horizontal="center" vertical="center"/>
    </xf>
    <xf numFmtId="0" fontId="2" fillId="2" borderId="74" xfId="0" applyFont="1" applyFill="1" applyBorder="1">
      <alignment vertical="center"/>
    </xf>
    <xf numFmtId="49" fontId="3" fillId="2" borderId="35" xfId="0" applyNumberFormat="1" applyFont="1" applyFill="1" applyBorder="1" applyAlignment="1">
      <alignment horizontal="center" vertical="center"/>
    </xf>
    <xf numFmtId="49" fontId="3" fillId="2" borderId="36" xfId="0" applyNumberFormat="1" applyFont="1" applyFill="1" applyBorder="1" applyAlignment="1">
      <alignment horizontal="center" vertical="center"/>
    </xf>
    <xf numFmtId="0" fontId="3" fillId="0" borderId="17" xfId="0" applyFont="1" applyBorder="1" applyAlignment="1">
      <alignment horizontal="center" vertical="center"/>
    </xf>
    <xf numFmtId="0" fontId="3" fillId="2" borderId="17" xfId="0" applyFont="1" applyFill="1" applyBorder="1" applyAlignment="1">
      <alignment horizontal="center" vertical="center"/>
    </xf>
    <xf numFmtId="0" fontId="2" fillId="2" borderId="16" xfId="0" applyFont="1" applyFill="1" applyBorder="1" applyAlignment="1">
      <alignment horizontal="center" vertical="center"/>
    </xf>
    <xf numFmtId="0" fontId="3" fillId="2" borderId="16" xfId="0" applyFont="1" applyFill="1" applyBorder="1" applyAlignment="1">
      <alignment horizontal="center" vertical="center"/>
    </xf>
    <xf numFmtId="0" fontId="2" fillId="2" borderId="19" xfId="0" applyFont="1" applyFill="1" applyBorder="1" applyAlignment="1">
      <alignment horizontal="right" vertical="center"/>
    </xf>
    <xf numFmtId="0" fontId="2" fillId="2" borderId="4" xfId="0" applyFont="1" applyFill="1" applyBorder="1" applyAlignment="1">
      <alignment horizontal="right" vertical="center"/>
    </xf>
    <xf numFmtId="0" fontId="3" fillId="2" borderId="38" xfId="0" applyFont="1" applyFill="1" applyBorder="1" applyAlignment="1">
      <alignment horizontal="center" vertical="center"/>
    </xf>
    <xf numFmtId="177" fontId="2" fillId="2" borderId="0" xfId="0" applyNumberFormat="1" applyFont="1" applyFill="1" applyAlignment="1">
      <alignment horizontal="center" vertical="center" shrinkToFit="1"/>
    </xf>
    <xf numFmtId="0" fontId="2" fillId="2" borderId="119" xfId="0" applyFont="1" applyFill="1" applyBorder="1" applyAlignment="1">
      <alignment horizontal="center" vertical="center"/>
    </xf>
    <xf numFmtId="0" fontId="2" fillId="2" borderId="81" xfId="0" applyFont="1" applyFill="1" applyBorder="1" applyAlignment="1">
      <alignment horizontal="center" vertical="center"/>
    </xf>
    <xf numFmtId="0" fontId="2" fillId="2" borderId="120" xfId="0" applyFont="1" applyFill="1" applyBorder="1" applyAlignment="1">
      <alignment horizontal="center" vertical="center"/>
    </xf>
    <xf numFmtId="0" fontId="2" fillId="2" borderId="7" xfId="0" applyFont="1" applyFill="1" applyBorder="1">
      <alignment vertical="center"/>
    </xf>
    <xf numFmtId="0" fontId="2" fillId="2" borderId="17" xfId="0" applyFont="1" applyFill="1" applyBorder="1" applyAlignment="1">
      <alignment horizontal="left" vertical="center"/>
    </xf>
    <xf numFmtId="0" fontId="2" fillId="2" borderId="27" xfId="0" applyFont="1" applyFill="1" applyBorder="1" applyAlignment="1">
      <alignment horizontal="left" vertical="center"/>
    </xf>
    <xf numFmtId="49" fontId="3" fillId="2" borderId="49" xfId="0" applyNumberFormat="1" applyFont="1" applyFill="1" applyBorder="1" applyAlignment="1">
      <alignment horizontal="center" vertical="center"/>
    </xf>
    <xf numFmtId="49" fontId="3" fillId="2" borderId="49" xfId="0" applyNumberFormat="1" applyFont="1" applyFill="1" applyBorder="1" applyAlignment="1">
      <alignment vertical="center" shrinkToFit="1"/>
    </xf>
    <xf numFmtId="0" fontId="3" fillId="2" borderId="48" xfId="0" applyFont="1" applyFill="1" applyBorder="1" applyAlignment="1">
      <alignment vertical="center" shrinkToFit="1"/>
    </xf>
    <xf numFmtId="0" fontId="3" fillId="2" borderId="56" xfId="0" applyFont="1" applyFill="1" applyBorder="1" applyAlignment="1">
      <alignment vertical="center" shrinkToFit="1"/>
    </xf>
    <xf numFmtId="0" fontId="3" fillId="2" borderId="4" xfId="0" applyFont="1" applyFill="1" applyBorder="1" applyAlignment="1">
      <alignment horizontal="center" vertical="center"/>
    </xf>
    <xf numFmtId="0" fontId="3" fillId="2" borderId="9" xfId="0" applyFont="1" applyFill="1" applyBorder="1" applyAlignment="1">
      <alignment vertical="center" shrinkToFit="1"/>
    </xf>
    <xf numFmtId="49" fontId="2" fillId="2" borderId="0" xfId="0" applyNumberFormat="1" applyFont="1" applyFill="1" applyAlignment="1">
      <alignment horizontal="center" vertical="center" shrinkToFit="1"/>
    </xf>
    <xf numFmtId="49" fontId="2" fillId="2" borderId="1" xfId="0" applyNumberFormat="1" applyFont="1" applyFill="1" applyBorder="1" applyAlignment="1">
      <alignment vertical="center" shrinkToFit="1"/>
    </xf>
    <xf numFmtId="49" fontId="2" fillId="2" borderId="0" xfId="0" applyNumberFormat="1" applyFont="1" applyFill="1" applyAlignment="1">
      <alignment vertical="center" shrinkToFit="1"/>
    </xf>
    <xf numFmtId="0" fontId="2" fillId="2" borderId="6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0" xfId="0" applyFont="1" applyFill="1" applyBorder="1" applyAlignment="1">
      <alignment vertical="center" shrinkToFit="1"/>
    </xf>
    <xf numFmtId="0" fontId="2" fillId="2" borderId="1" xfId="0" applyFont="1" applyFill="1" applyBorder="1" applyAlignment="1">
      <alignment vertical="center" wrapText="1" shrinkToFit="1"/>
    </xf>
    <xf numFmtId="0" fontId="2" fillId="2" borderId="21" xfId="0" applyFont="1" applyFill="1" applyBorder="1" applyAlignment="1">
      <alignment vertical="center" shrinkToFit="1"/>
    </xf>
    <xf numFmtId="0" fontId="10" fillId="2" borderId="3" xfId="0" applyFont="1" applyFill="1" applyBorder="1" applyAlignment="1">
      <alignment horizontal="left" vertical="center" shrinkToFit="1"/>
    </xf>
    <xf numFmtId="0" fontId="10" fillId="2" borderId="0" xfId="0" applyFont="1" applyFill="1" applyAlignment="1">
      <alignment horizontal="left" vertical="center" shrinkToFit="1"/>
    </xf>
    <xf numFmtId="0" fontId="10" fillId="2" borderId="12" xfId="0" applyFont="1" applyFill="1" applyBorder="1" applyAlignment="1">
      <alignment horizontal="left" vertical="center" shrinkToFit="1"/>
    </xf>
    <xf numFmtId="0" fontId="2" fillId="2" borderId="0" xfId="0" applyFont="1" applyFill="1" applyAlignment="1">
      <alignment vertical="center" shrinkToFit="1"/>
    </xf>
    <xf numFmtId="0" fontId="2" fillId="2" borderId="12" xfId="0" applyFont="1" applyFill="1" applyBorder="1" applyAlignment="1">
      <alignment vertical="center" shrinkToFit="1"/>
    </xf>
    <xf numFmtId="0" fontId="2" fillId="2" borderId="13" xfId="0" applyFont="1" applyFill="1" applyBorder="1" applyAlignment="1">
      <alignment horizontal="center" vertical="center" shrinkToFit="1"/>
    </xf>
    <xf numFmtId="0" fontId="3" fillId="2" borderId="3" xfId="0" applyFont="1" applyFill="1" applyBorder="1" applyAlignment="1">
      <alignment vertical="center" shrinkToFit="1"/>
    </xf>
    <xf numFmtId="0" fontId="3" fillId="2" borderId="0" xfId="0" applyFont="1" applyFill="1" applyAlignment="1">
      <alignment vertical="center" shrinkToFit="1"/>
    </xf>
    <xf numFmtId="0" fontId="3" fillId="2" borderId="12" xfId="0" applyFont="1" applyFill="1" applyBorder="1" applyAlignment="1">
      <alignment vertical="center" shrinkToFit="1"/>
    </xf>
    <xf numFmtId="0" fontId="2" fillId="2" borderId="82" xfId="0" applyFont="1" applyFill="1" applyBorder="1" applyAlignment="1">
      <alignment horizontal="center" vertical="center"/>
    </xf>
    <xf numFmtId="0" fontId="3" fillId="2" borderId="16" xfId="0" applyFont="1" applyFill="1" applyBorder="1" applyAlignment="1">
      <alignment horizontal="left" vertical="center" shrinkToFit="1"/>
    </xf>
    <xf numFmtId="0" fontId="3" fillId="2" borderId="17" xfId="0" applyFont="1" applyFill="1" applyBorder="1" applyAlignment="1">
      <alignment horizontal="left" vertical="center" shrinkToFit="1"/>
    </xf>
    <xf numFmtId="0" fontId="3" fillId="2" borderId="18" xfId="0" applyFont="1" applyFill="1" applyBorder="1" applyAlignment="1">
      <alignment horizontal="left" vertical="center" shrinkToFit="1"/>
    </xf>
    <xf numFmtId="0" fontId="26" fillId="2" borderId="0" xfId="0" applyFont="1" applyFill="1" applyAlignment="1">
      <alignment horizontal="center"/>
    </xf>
    <xf numFmtId="0" fontId="10" fillId="0" borderId="3" xfId="0" applyFont="1" applyBorder="1" applyAlignment="1">
      <alignment vertical="center" shrinkToFit="1"/>
    </xf>
    <xf numFmtId="0" fontId="10" fillId="0" borderId="0" xfId="0" applyFont="1" applyAlignment="1">
      <alignment vertical="center" shrinkToFit="1"/>
    </xf>
    <xf numFmtId="0" fontId="10" fillId="0" borderId="12" xfId="0" applyFont="1" applyBorder="1" applyAlignment="1">
      <alignment vertical="center" shrinkToFit="1"/>
    </xf>
    <xf numFmtId="49" fontId="2" fillId="2" borderId="7" xfId="0" applyNumberFormat="1" applyFont="1" applyFill="1" applyBorder="1" applyAlignment="1">
      <alignment horizontal="center" vertical="center" shrinkToFit="1"/>
    </xf>
    <xf numFmtId="0" fontId="2" fillId="2" borderId="13" xfId="0" applyFont="1" applyFill="1" applyBorder="1" applyAlignment="1">
      <alignment horizontal="center" vertical="center" wrapText="1" shrinkToFit="1"/>
    </xf>
    <xf numFmtId="0" fontId="10" fillId="2" borderId="14" xfId="0" applyFont="1" applyFill="1" applyBorder="1" applyAlignment="1">
      <alignment horizontal="center" vertical="center" wrapText="1" shrinkToFit="1"/>
    </xf>
    <xf numFmtId="0" fontId="10" fillId="2" borderId="1" xfId="0" applyFont="1" applyFill="1" applyBorder="1" applyAlignment="1">
      <alignment horizontal="center" vertical="center" wrapText="1" shrinkToFit="1"/>
    </xf>
    <xf numFmtId="0" fontId="10" fillId="2" borderId="15"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0" xfId="0" applyFont="1" applyFill="1" applyAlignment="1">
      <alignment horizontal="center" vertical="center" wrapText="1" shrinkToFit="1"/>
    </xf>
    <xf numFmtId="0" fontId="10" fillId="2" borderId="12" xfId="0" applyFont="1" applyFill="1" applyBorder="1" applyAlignment="1">
      <alignment horizontal="center" vertical="center" wrapText="1" shrinkToFit="1"/>
    </xf>
    <xf numFmtId="179" fontId="12" fillId="2" borderId="0" xfId="0" applyNumberFormat="1" applyFont="1" applyFill="1" applyAlignment="1">
      <alignment horizontal="center" vertical="center" shrinkToFit="1"/>
    </xf>
    <xf numFmtId="0" fontId="49" fillId="2" borderId="3" xfId="0" applyFont="1" applyFill="1" applyBorder="1" applyAlignment="1">
      <alignment vertical="center" shrinkToFit="1"/>
    </xf>
    <xf numFmtId="0" fontId="49" fillId="2" borderId="0" xfId="0" applyFont="1" applyFill="1" applyAlignment="1">
      <alignment vertical="center" shrinkToFit="1"/>
    </xf>
    <xf numFmtId="0" fontId="12" fillId="0" borderId="12" xfId="0" applyFont="1" applyBorder="1" applyAlignment="1">
      <alignment horizontal="left" vertical="center" shrinkToFit="1"/>
    </xf>
    <xf numFmtId="0" fontId="10" fillId="2" borderId="3" xfId="0" applyFont="1" applyFill="1" applyBorder="1" applyAlignment="1">
      <alignment vertical="center" shrinkToFit="1"/>
    </xf>
    <xf numFmtId="0" fontId="10" fillId="2" borderId="12" xfId="0" applyFont="1" applyFill="1" applyBorder="1" applyAlignment="1">
      <alignment vertical="center" shrinkToFit="1"/>
    </xf>
    <xf numFmtId="0" fontId="3" fillId="2" borderId="1"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1" xfId="0" applyFont="1" applyFill="1" applyBorder="1" applyAlignment="1">
      <alignment horizontal="left" vertical="center" shrinkToFit="1"/>
    </xf>
    <xf numFmtId="0" fontId="3" fillId="2" borderId="27" xfId="0" applyFont="1" applyFill="1" applyBorder="1" applyAlignment="1">
      <alignment horizontal="left" vertical="center" shrinkToFit="1"/>
    </xf>
    <xf numFmtId="38" fontId="3" fillId="2" borderId="17" xfId="5" applyFont="1" applyFill="1" applyBorder="1" applyAlignment="1">
      <alignment horizontal="center" vertical="center"/>
    </xf>
    <xf numFmtId="3" fontId="2" fillId="2" borderId="0" xfId="0" applyNumberFormat="1" applyFont="1" applyFill="1">
      <alignment vertical="center"/>
    </xf>
    <xf numFmtId="0" fontId="3" fillId="2" borderId="27" xfId="0" applyFont="1" applyFill="1" applyBorder="1" applyAlignment="1">
      <alignment vertical="center" shrinkToFit="1"/>
    </xf>
    <xf numFmtId="0" fontId="12" fillId="2" borderId="0" xfId="0" applyFont="1" applyFill="1" applyAlignment="1">
      <alignment horizontal="right" vertical="center" shrinkToFit="1"/>
    </xf>
    <xf numFmtId="0" fontId="3" fillId="2" borderId="17" xfId="0" applyFont="1" applyFill="1" applyBorder="1">
      <alignment vertical="center"/>
    </xf>
    <xf numFmtId="0" fontId="4" fillId="2" borderId="20"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9" fillId="2" borderId="14" xfId="0" applyFont="1" applyFill="1" applyBorder="1" applyAlignment="1">
      <alignment vertical="center" shrinkToFit="1"/>
    </xf>
    <xf numFmtId="0" fontId="49" fillId="2" borderId="1" xfId="0" applyFont="1" applyFill="1" applyBorder="1" applyAlignment="1">
      <alignment vertical="center" shrinkToFit="1"/>
    </xf>
    <xf numFmtId="0" fontId="4" fillId="2" borderId="1" xfId="0" applyFont="1" applyFill="1" applyBorder="1" applyAlignment="1">
      <alignment vertical="center" shrinkToFit="1"/>
    </xf>
    <xf numFmtId="0" fontId="4" fillId="2" borderId="15" xfId="0" applyFont="1" applyFill="1" applyBorder="1" applyAlignment="1">
      <alignment vertical="center" shrinkToFit="1"/>
    </xf>
    <xf numFmtId="0" fontId="12" fillId="2" borderId="16" xfId="0" applyFont="1" applyFill="1" applyBorder="1" applyAlignment="1">
      <alignment vertical="center" shrinkToFit="1"/>
    </xf>
    <xf numFmtId="0" fontId="12" fillId="2" borderId="17" xfId="0" applyFont="1" applyFill="1" applyBorder="1" applyAlignment="1">
      <alignment vertical="center" shrinkToFit="1"/>
    </xf>
    <xf numFmtId="0" fontId="12" fillId="2" borderId="18" xfId="0" applyFont="1" applyFill="1" applyBorder="1" applyAlignment="1">
      <alignment vertical="center" shrinkToFit="1"/>
    </xf>
    <xf numFmtId="0" fontId="2" fillId="2" borderId="14"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27" xfId="0" applyFont="1" applyFill="1" applyBorder="1">
      <alignment vertical="center"/>
    </xf>
    <xf numFmtId="0" fontId="2" fillId="2" borderId="14" xfId="0" applyFont="1" applyFill="1" applyBorder="1" applyAlignment="1">
      <alignment horizontal="left" vertical="center"/>
    </xf>
    <xf numFmtId="0" fontId="2" fillId="2" borderId="1" xfId="0" applyFont="1" applyFill="1" applyBorder="1" applyAlignment="1">
      <alignment horizontal="left" vertical="center"/>
    </xf>
    <xf numFmtId="0" fontId="2" fillId="2" borderId="21" xfId="0" applyFont="1" applyFill="1" applyBorder="1" applyAlignment="1">
      <alignment horizontal="left" vertical="center"/>
    </xf>
    <xf numFmtId="0" fontId="2" fillId="2" borderId="16" xfId="0" applyFont="1" applyFill="1" applyBorder="1" applyAlignment="1">
      <alignment horizontal="left" vertical="center"/>
    </xf>
    <xf numFmtId="0" fontId="2" fillId="2" borderId="82" xfId="0" applyFont="1" applyFill="1" applyBorder="1" applyAlignment="1">
      <alignment horizontal="center" vertical="center" textRotation="255" wrapText="1"/>
    </xf>
    <xf numFmtId="0" fontId="2" fillId="2" borderId="81" xfId="0" applyFont="1" applyFill="1" applyBorder="1" applyAlignment="1">
      <alignment horizontal="center" vertical="center" textRotation="255" wrapText="1"/>
    </xf>
    <xf numFmtId="0" fontId="2" fillId="2" borderId="80" xfId="0" applyFont="1" applyFill="1" applyBorder="1" applyAlignment="1">
      <alignment horizontal="center" vertical="center" textRotation="255" wrapText="1"/>
    </xf>
    <xf numFmtId="0" fontId="12" fillId="2" borderId="18" xfId="0" applyFont="1" applyFill="1" applyBorder="1" applyAlignment="1">
      <alignment horizontal="left" vertical="center" shrinkToFit="1"/>
    </xf>
    <xf numFmtId="0" fontId="2" fillId="2" borderId="30" xfId="0" applyFont="1" applyFill="1" applyBorder="1" applyAlignment="1">
      <alignment horizontal="center" vertical="center" wrapText="1"/>
    </xf>
    <xf numFmtId="0" fontId="2" fillId="2" borderId="64"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88" xfId="0" applyFont="1" applyFill="1" applyBorder="1" applyAlignment="1">
      <alignment horizontal="center" vertical="center" wrapText="1" shrinkToFit="1"/>
    </xf>
    <xf numFmtId="0" fontId="2" fillId="2" borderId="89" xfId="0" applyFont="1" applyFill="1" applyBorder="1" applyAlignment="1">
      <alignment horizontal="center" vertical="center" wrapText="1" shrinkToFit="1"/>
    </xf>
    <xf numFmtId="0" fontId="2" fillId="2" borderId="90"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2" borderId="18" xfId="0" applyFont="1" applyFill="1" applyBorder="1" applyAlignment="1">
      <alignment horizontal="center" vertical="center" wrapText="1" shrinkToFit="1"/>
    </xf>
    <xf numFmtId="0" fontId="2" fillId="2" borderId="36" xfId="0" applyFont="1" applyFill="1" applyBorder="1" applyAlignment="1">
      <alignment horizontal="center" vertical="center" shrinkToFit="1"/>
    </xf>
    <xf numFmtId="0" fontId="48" fillId="0" borderId="9" xfId="0" applyFont="1" applyBorder="1" applyAlignment="1">
      <alignment horizontal="center" vertical="center" shrinkToFit="1"/>
    </xf>
    <xf numFmtId="0" fontId="2" fillId="2" borderId="80" xfId="0" applyFont="1" applyFill="1" applyBorder="1" applyAlignment="1">
      <alignment horizontal="center" vertical="center"/>
    </xf>
    <xf numFmtId="0" fontId="2" fillId="2" borderId="40" xfId="0" applyFont="1" applyFill="1" applyBorder="1" applyAlignment="1">
      <alignment horizontal="center" vertical="center"/>
    </xf>
    <xf numFmtId="0" fontId="3" fillId="2" borderId="18" xfId="0" applyFont="1" applyFill="1" applyBorder="1" applyAlignment="1">
      <alignment horizontal="center" vertical="center" shrinkToFit="1"/>
    </xf>
    <xf numFmtId="0" fontId="2" fillId="2" borderId="52" xfId="0" applyFont="1" applyFill="1" applyBorder="1" applyAlignment="1">
      <alignment horizontal="center" vertical="center" shrinkToFit="1"/>
    </xf>
    <xf numFmtId="0" fontId="2" fillId="2" borderId="51" xfId="0" applyFont="1" applyFill="1" applyBorder="1" applyAlignment="1">
      <alignment horizontal="center" vertical="center" shrinkToFit="1"/>
    </xf>
    <xf numFmtId="0" fontId="2" fillId="2" borderId="58" xfId="0" applyFont="1" applyFill="1" applyBorder="1" applyAlignment="1">
      <alignment horizontal="center" vertical="center" shrinkToFit="1"/>
    </xf>
    <xf numFmtId="0" fontId="40" fillId="2" borderId="0" xfId="0" applyFont="1" applyFill="1" applyAlignment="1">
      <alignment horizontal="center" textRotation="255"/>
    </xf>
    <xf numFmtId="0" fontId="10" fillId="2" borderId="1" xfId="0" applyFont="1" applyFill="1" applyBorder="1" applyAlignment="1">
      <alignment horizontal="left" vertical="center" shrinkToFit="1"/>
    </xf>
    <xf numFmtId="0" fontId="12" fillId="2" borderId="35" xfId="0" applyFont="1" applyFill="1" applyBorder="1" applyAlignment="1">
      <alignment vertical="center" shrinkToFit="1"/>
    </xf>
    <xf numFmtId="0" fontId="12" fillId="2" borderId="36" xfId="0" applyFont="1" applyFill="1" applyBorder="1" applyAlignment="1">
      <alignment vertical="center" shrinkToFit="1"/>
    </xf>
    <xf numFmtId="0" fontId="12" fillId="2" borderId="38" xfId="0" applyFont="1" applyFill="1" applyBorder="1" applyAlignment="1">
      <alignment vertical="center" shrinkToFit="1"/>
    </xf>
    <xf numFmtId="0" fontId="12" fillId="2" borderId="9" xfId="0" applyFont="1" applyFill="1" applyBorder="1" applyAlignment="1">
      <alignment horizontal="center" vertical="center"/>
    </xf>
    <xf numFmtId="0" fontId="4" fillId="2" borderId="21" xfId="0" applyFont="1" applyFill="1" applyBorder="1" applyAlignment="1">
      <alignment vertical="center" shrinkToFit="1"/>
    </xf>
    <xf numFmtId="0" fontId="10" fillId="2" borderId="17" xfId="0" applyFont="1" applyFill="1" applyBorder="1" applyAlignment="1">
      <alignment horizontal="left" vertical="center" shrinkToFit="1"/>
    </xf>
    <xf numFmtId="0" fontId="2" fillId="2" borderId="46" xfId="0" applyFont="1" applyFill="1" applyBorder="1" applyAlignment="1">
      <alignment horizontal="center" vertical="center" shrinkToFit="1"/>
    </xf>
    <xf numFmtId="0" fontId="2" fillId="2" borderId="0" xfId="0" applyFont="1" applyFill="1" applyAlignment="1">
      <alignment horizontal="center" vertical="top"/>
    </xf>
    <xf numFmtId="0" fontId="12" fillId="2" borderId="0" xfId="0" applyFont="1" applyFill="1" applyAlignment="1">
      <alignment horizontal="distributed" vertical="justify"/>
    </xf>
    <xf numFmtId="0" fontId="12" fillId="2" borderId="0" xfId="0" applyFont="1" applyFill="1" applyAlignment="1">
      <alignment horizontal="center" vertical="justify"/>
    </xf>
    <xf numFmtId="0" fontId="21" fillId="2" borderId="0" xfId="0" applyFont="1" applyFill="1" applyAlignment="1">
      <alignment horizontal="center" vertical="justify"/>
    </xf>
    <xf numFmtId="0" fontId="48" fillId="0" borderId="0" xfId="0" applyFont="1" applyAlignment="1">
      <alignment vertical="center" shrinkToFit="1"/>
    </xf>
    <xf numFmtId="0" fontId="12" fillId="2" borderId="9" xfId="0" applyFont="1" applyFill="1" applyBorder="1" applyAlignment="1">
      <alignment horizontal="left" vertical="center" shrinkToFit="1"/>
    </xf>
    <xf numFmtId="0" fontId="48" fillId="0" borderId="9" xfId="0" applyFont="1" applyBorder="1" applyAlignment="1">
      <alignment horizontal="left" vertical="center" shrinkToFit="1"/>
    </xf>
    <xf numFmtId="0" fontId="3" fillId="2" borderId="9" xfId="0" applyFont="1" applyFill="1" applyBorder="1" applyAlignment="1">
      <alignment horizontal="left" vertical="center"/>
    </xf>
    <xf numFmtId="0" fontId="10" fillId="2" borderId="17" xfId="0" applyFont="1" applyFill="1" applyBorder="1" applyAlignment="1">
      <alignment vertical="center" shrinkToFit="1"/>
    </xf>
    <xf numFmtId="0" fontId="3" fillId="2" borderId="141" xfId="0" applyFont="1" applyFill="1" applyBorder="1" applyAlignment="1">
      <alignment horizontal="left" vertical="center" shrinkToFit="1"/>
    </xf>
    <xf numFmtId="0" fontId="3" fillId="2" borderId="25" xfId="0" applyFont="1" applyFill="1" applyBorder="1" applyAlignment="1">
      <alignment horizontal="left" vertical="center" shrinkToFit="1"/>
    </xf>
    <xf numFmtId="0" fontId="3" fillId="2" borderId="130" xfId="0" applyFont="1" applyFill="1" applyBorder="1" applyAlignment="1">
      <alignment horizontal="left" vertical="center" shrinkToFit="1"/>
    </xf>
    <xf numFmtId="0" fontId="3" fillId="2" borderId="42" xfId="0" applyFont="1" applyFill="1" applyBorder="1" applyAlignment="1">
      <alignment horizontal="left" vertical="center" shrinkToFit="1"/>
    </xf>
    <xf numFmtId="0" fontId="44" fillId="2" borderId="42" xfId="0" applyFont="1" applyFill="1" applyBorder="1" applyAlignment="1">
      <alignment horizontal="center" vertical="center" wrapText="1"/>
    </xf>
    <xf numFmtId="0" fontId="44" fillId="2" borderId="131" xfId="0" applyFont="1" applyFill="1" applyBorder="1" applyAlignment="1">
      <alignment horizontal="center" vertical="center" wrapText="1"/>
    </xf>
    <xf numFmtId="0" fontId="2" fillId="2" borderId="25" xfId="0" applyFont="1" applyFill="1" applyBorder="1" applyAlignment="1">
      <alignment horizontal="left" shrinkToFit="1"/>
    </xf>
    <xf numFmtId="0" fontId="2" fillId="2" borderId="137" xfId="0" applyFont="1" applyFill="1" applyBorder="1" applyAlignment="1">
      <alignment horizontal="left" shrinkToFit="1"/>
    </xf>
    <xf numFmtId="0" fontId="28" fillId="2" borderId="17" xfId="0" applyFont="1" applyFill="1" applyBorder="1" applyAlignment="1">
      <alignment horizontal="center" vertical="justify"/>
    </xf>
    <xf numFmtId="0" fontId="2" fillId="2" borderId="87" xfId="0" applyFont="1" applyFill="1" applyBorder="1" applyAlignment="1">
      <alignment horizontal="center" vertical="center"/>
    </xf>
    <xf numFmtId="0" fontId="2" fillId="2" borderId="134" xfId="0" applyFont="1" applyFill="1" applyBorder="1" applyAlignment="1">
      <alignment horizontal="center" vertical="center"/>
    </xf>
    <xf numFmtId="0" fontId="2" fillId="2" borderId="29"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137" xfId="0" applyFont="1" applyFill="1" applyBorder="1" applyAlignment="1">
      <alignment horizontal="center" vertical="center" wrapText="1"/>
    </xf>
    <xf numFmtId="0" fontId="2" fillId="2" borderId="78"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131" xfId="0" applyFont="1" applyFill="1" applyBorder="1" applyAlignment="1">
      <alignment horizontal="center" vertical="center" wrapText="1"/>
    </xf>
    <xf numFmtId="0" fontId="3" fillId="2" borderId="123" xfId="0" applyFont="1" applyFill="1" applyBorder="1" applyAlignment="1">
      <alignment horizontal="center" vertical="center" shrinkToFit="1"/>
    </xf>
    <xf numFmtId="0" fontId="2" fillId="2" borderId="121" xfId="0" applyFont="1" applyFill="1" applyBorder="1" applyAlignment="1">
      <alignment horizontal="center" vertical="center"/>
    </xf>
    <xf numFmtId="0" fontId="2" fillId="2" borderId="122" xfId="0" applyFont="1" applyFill="1" applyBorder="1" applyAlignment="1">
      <alignment horizontal="center" vertical="center"/>
    </xf>
    <xf numFmtId="0" fontId="2" fillId="2" borderId="135" xfId="0" applyFont="1" applyFill="1" applyBorder="1" applyAlignment="1">
      <alignment horizontal="center" vertical="center"/>
    </xf>
    <xf numFmtId="0" fontId="2" fillId="2" borderId="126" xfId="0" applyFont="1" applyFill="1" applyBorder="1" applyAlignment="1">
      <alignment horizontal="center" vertical="center" wrapText="1" shrinkToFit="1"/>
    </xf>
    <xf numFmtId="0" fontId="2" fillId="2" borderId="127" xfId="0" applyFont="1" applyFill="1" applyBorder="1" applyAlignment="1">
      <alignment horizontal="center" vertical="center" wrapText="1" shrinkToFit="1"/>
    </xf>
    <xf numFmtId="0" fontId="2" fillId="2" borderId="128"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129" xfId="0" applyFont="1" applyFill="1" applyBorder="1" applyAlignment="1">
      <alignment horizontal="center" vertical="center" wrapText="1" shrinkToFit="1"/>
    </xf>
    <xf numFmtId="0" fontId="2" fillId="2" borderId="123" xfId="0" applyFont="1" applyFill="1" applyBorder="1" applyAlignment="1">
      <alignment horizontal="center" vertical="center" shrinkToFit="1"/>
    </xf>
    <xf numFmtId="0" fontId="2" fillId="2" borderId="136" xfId="0" applyFont="1" applyFill="1" applyBorder="1" applyAlignment="1">
      <alignment horizontal="center" vertical="center"/>
    </xf>
    <xf numFmtId="0" fontId="2" fillId="2" borderId="127" xfId="0" applyFont="1" applyFill="1" applyBorder="1" applyAlignment="1">
      <alignment horizontal="center" vertical="center" wrapText="1"/>
    </xf>
    <xf numFmtId="0" fontId="2" fillId="2" borderId="129" xfId="0" applyFont="1" applyFill="1" applyBorder="1" applyAlignment="1">
      <alignment horizontal="center" vertical="center" wrapText="1"/>
    </xf>
    <xf numFmtId="0" fontId="21" fillId="2" borderId="0" xfId="0" applyFont="1" applyFill="1" applyAlignment="1">
      <alignment horizontal="center"/>
    </xf>
    <xf numFmtId="0" fontId="21" fillId="2" borderId="17" xfId="0" applyFont="1" applyFill="1" applyBorder="1" applyAlignment="1">
      <alignment horizontal="center"/>
    </xf>
    <xf numFmtId="0" fontId="3" fillId="2" borderId="9" xfId="0" applyFont="1" applyFill="1" applyBorder="1" applyAlignment="1">
      <alignment horizontal="right" vertical="center"/>
    </xf>
    <xf numFmtId="0" fontId="2" fillId="2" borderId="130" xfId="0" applyFont="1" applyFill="1" applyBorder="1" applyAlignment="1">
      <alignment horizontal="center" vertical="center" wrapText="1" shrinkToFit="1"/>
    </xf>
    <xf numFmtId="0" fontId="2" fillId="2" borderId="42" xfId="0" applyFont="1" applyFill="1" applyBorder="1" applyAlignment="1">
      <alignment horizontal="center" vertical="center" wrapText="1" shrinkToFit="1"/>
    </xf>
    <xf numFmtId="0" fontId="2" fillId="2" borderId="131" xfId="0" applyFont="1" applyFill="1" applyBorder="1" applyAlignment="1">
      <alignment horizontal="center" vertical="center" wrapText="1" shrinkToFit="1"/>
    </xf>
    <xf numFmtId="0" fontId="2" fillId="2" borderId="128" xfId="0" applyFont="1" applyFill="1" applyBorder="1" applyAlignment="1">
      <alignment horizontal="center" vertical="center" shrinkToFit="1"/>
    </xf>
    <xf numFmtId="0" fontId="2" fillId="2" borderId="129" xfId="0" applyFont="1" applyFill="1" applyBorder="1" applyAlignment="1">
      <alignment horizontal="center" vertical="center" shrinkToFit="1"/>
    </xf>
    <xf numFmtId="0" fontId="2" fillId="2" borderId="132" xfId="0" applyFont="1" applyFill="1" applyBorder="1" applyAlignment="1">
      <alignment horizontal="center" vertical="center" shrinkToFit="1"/>
    </xf>
    <xf numFmtId="0" fontId="2" fillId="2" borderId="133" xfId="0" applyFont="1" applyFill="1" applyBorder="1" applyAlignment="1">
      <alignment horizontal="center" vertical="center" shrinkToFit="1"/>
    </xf>
    <xf numFmtId="0" fontId="2" fillId="2" borderId="126" xfId="0" applyFont="1" applyFill="1" applyBorder="1" applyAlignment="1">
      <alignment horizontal="center" vertical="center" shrinkToFit="1"/>
    </xf>
    <xf numFmtId="0" fontId="2" fillId="2" borderId="127" xfId="0" applyFont="1" applyFill="1" applyBorder="1" applyAlignment="1">
      <alignment horizontal="center" vertical="center" shrinkToFit="1"/>
    </xf>
    <xf numFmtId="0" fontId="2" fillId="2" borderId="130" xfId="0" applyFont="1" applyFill="1" applyBorder="1" applyAlignment="1">
      <alignment horizontal="center" vertical="center" shrinkToFit="1"/>
    </xf>
    <xf numFmtId="0" fontId="2" fillId="2" borderId="42" xfId="0" applyFont="1" applyFill="1" applyBorder="1" applyAlignment="1">
      <alignment horizontal="center" vertical="center" shrinkToFit="1"/>
    </xf>
    <xf numFmtId="0" fontId="2" fillId="2" borderId="131" xfId="0" applyFont="1" applyFill="1" applyBorder="1" applyAlignment="1">
      <alignment horizontal="center" vertical="center" shrinkToFit="1"/>
    </xf>
    <xf numFmtId="49" fontId="3" fillId="2" borderId="1" xfId="0" applyNumberFormat="1"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2" fillId="2" borderId="138" xfId="0" applyFont="1" applyFill="1" applyBorder="1" applyAlignment="1">
      <alignment horizontal="center" vertical="center" shrinkToFit="1"/>
    </xf>
    <xf numFmtId="0" fontId="2" fillId="2" borderId="139" xfId="0" applyFont="1" applyFill="1" applyBorder="1" applyAlignment="1">
      <alignment horizontal="center" vertical="center" shrinkToFit="1"/>
    </xf>
    <xf numFmtId="0" fontId="21" fillId="0" borderId="17" xfId="0" applyFont="1" applyBorder="1" applyAlignment="1">
      <alignment horizontal="center" vertical="center" shrinkToFit="1"/>
    </xf>
    <xf numFmtId="0" fontId="4" fillId="2" borderId="0" xfId="0" applyFont="1" applyFill="1" applyAlignment="1">
      <alignment horizontal="left" vertical="center" wrapText="1"/>
    </xf>
    <xf numFmtId="0" fontId="12" fillId="2" borderId="0" xfId="0" applyFont="1" applyFill="1" applyAlignment="1">
      <alignment horizontal="right" shrinkToFit="1"/>
    </xf>
    <xf numFmtId="0" fontId="3" fillId="2" borderId="7" xfId="0" applyFont="1" applyFill="1" applyBorder="1" applyAlignment="1">
      <alignment horizontal="left" vertical="center" shrinkToFit="1"/>
    </xf>
    <xf numFmtId="0" fontId="2" fillId="2" borderId="136" xfId="0" applyFont="1" applyFill="1" applyBorder="1" applyAlignment="1">
      <alignment horizontal="center" vertical="center" wrapText="1"/>
    </xf>
    <xf numFmtId="178" fontId="4" fillId="2" borderId="1" xfId="0" applyNumberFormat="1" applyFont="1" applyFill="1" applyBorder="1" applyAlignment="1">
      <alignment horizontal="left" vertical="center" shrinkToFit="1"/>
    </xf>
    <xf numFmtId="0" fontId="3" fillId="0" borderId="42" xfId="0" applyFont="1" applyBorder="1" applyAlignment="1">
      <alignment horizontal="left" vertical="center" shrinkToFit="1"/>
    </xf>
    <xf numFmtId="0" fontId="3" fillId="2" borderId="125" xfId="0" applyFont="1" applyFill="1" applyBorder="1" applyAlignment="1">
      <alignment horizontal="center" vertical="center" shrinkToFit="1"/>
    </xf>
    <xf numFmtId="0" fontId="21" fillId="2" borderId="0" xfId="0" applyFont="1" applyFill="1" applyAlignment="1">
      <alignment horizontal="center" vertical="center"/>
    </xf>
    <xf numFmtId="0" fontId="3" fillId="2" borderId="17" xfId="0" applyFont="1" applyFill="1" applyBorder="1" applyAlignment="1"/>
    <xf numFmtId="0" fontId="2" fillId="2" borderId="133" xfId="0" applyFont="1" applyFill="1" applyBorder="1" applyAlignment="1">
      <alignment horizontal="center" vertical="center" wrapText="1"/>
    </xf>
    <xf numFmtId="0" fontId="21" fillId="0" borderId="0" xfId="0" applyFont="1" applyAlignment="1">
      <alignment horizontal="left" vertical="center" shrinkToFit="1"/>
    </xf>
    <xf numFmtId="0" fontId="3" fillId="2" borderId="1" xfId="0" applyFont="1" applyFill="1" applyBorder="1" applyAlignment="1">
      <alignment horizontal="right" vertical="center" wrapText="1" shrinkToFit="1"/>
    </xf>
    <xf numFmtId="0" fontId="20" fillId="2" borderId="0" xfId="0" applyFont="1" applyFill="1" applyAlignment="1">
      <alignment horizontal="distributed" vertical="center" wrapText="1"/>
    </xf>
    <xf numFmtId="0" fontId="20" fillId="2" borderId="0" xfId="0" applyFont="1" applyFill="1" applyAlignment="1">
      <alignment horizontal="distributed" vertical="center"/>
    </xf>
    <xf numFmtId="0" fontId="16" fillId="2" borderId="0" xfId="0" applyFont="1" applyFill="1" applyAlignment="1"/>
    <xf numFmtId="0" fontId="20" fillId="2" borderId="0" xfId="0" applyFont="1" applyFill="1" applyAlignment="1">
      <alignment horizontal="left" vertical="center" shrinkToFit="1"/>
    </xf>
    <xf numFmtId="0" fontId="20" fillId="2" borderId="0" xfId="0" applyFont="1" applyFill="1" applyAlignment="1">
      <alignment vertical="center" shrinkToFit="1"/>
    </xf>
    <xf numFmtId="0" fontId="10" fillId="2" borderId="0" xfId="0" applyFont="1" applyFill="1" applyAlignment="1">
      <alignment horizontal="center" vertical="top"/>
    </xf>
    <xf numFmtId="0" fontId="20" fillId="2" borderId="0" xfId="0" applyFont="1" applyFill="1">
      <alignment vertical="center"/>
    </xf>
    <xf numFmtId="0" fontId="20" fillId="2" borderId="0" xfId="0" applyFont="1" applyFill="1" applyAlignment="1">
      <alignment horizontal="center" vertical="center" shrinkToFit="1"/>
    </xf>
    <xf numFmtId="0" fontId="20" fillId="2" borderId="0" xfId="0" applyFont="1" applyFill="1" applyAlignment="1">
      <alignment horizontal="center" vertical="center"/>
    </xf>
    <xf numFmtId="0" fontId="30" fillId="10" borderId="0" xfId="0" applyFont="1" applyFill="1" applyAlignment="1">
      <alignment horizontal="center" vertical="center"/>
    </xf>
    <xf numFmtId="0" fontId="20" fillId="2" borderId="0" xfId="0" applyFont="1" applyFill="1" applyAlignment="1">
      <alignment horizontal="center" vertical="center" wrapText="1"/>
    </xf>
    <xf numFmtId="0" fontId="17" fillId="2" borderId="0" xfId="0" applyFont="1" applyFill="1" applyAlignment="1">
      <alignment horizontal="left" vertical="center" wrapText="1"/>
    </xf>
    <xf numFmtId="0" fontId="20" fillId="2" borderId="0" xfId="0" applyFont="1" applyFill="1" applyAlignment="1">
      <alignment vertical="center" wrapText="1"/>
    </xf>
    <xf numFmtId="0" fontId="20" fillId="2" borderId="0" xfId="0" applyFont="1" applyFill="1" applyAlignment="1">
      <alignment horizontal="left" vertical="center" wrapText="1"/>
    </xf>
    <xf numFmtId="0" fontId="43" fillId="2" borderId="0" xfId="0" applyFont="1" applyFill="1" applyAlignment="1">
      <alignment horizontal="center" shrinkToFit="1"/>
    </xf>
    <xf numFmtId="0" fontId="2" fillId="2" borderId="0" xfId="0" applyFont="1" applyFill="1" applyAlignment="1">
      <alignment horizontal="right" vertical="center" wrapText="1"/>
    </xf>
    <xf numFmtId="0" fontId="48" fillId="0" borderId="0" xfId="0" applyFont="1" applyAlignment="1">
      <alignment horizontal="center" vertical="center" shrinkToFit="1"/>
    </xf>
    <xf numFmtId="0" fontId="3" fillId="2" borderId="0" xfId="0" applyFont="1" applyFill="1" applyAlignment="1">
      <alignment horizontal="right" vertical="center"/>
    </xf>
    <xf numFmtId="49" fontId="3" fillId="2" borderId="0" xfId="0" applyNumberFormat="1" applyFont="1" applyFill="1" applyAlignment="1">
      <alignment horizontal="right" vertical="top"/>
    </xf>
    <xf numFmtId="0" fontId="3" fillId="2" borderId="0" xfId="0" applyFont="1" applyFill="1" applyAlignment="1">
      <alignment vertical="justify" wrapText="1"/>
    </xf>
    <xf numFmtId="0" fontId="3" fillId="2" borderId="0" xfId="0" applyFont="1" applyFill="1" applyAlignment="1">
      <alignment horizontal="center" vertical="justify" wrapText="1"/>
    </xf>
    <xf numFmtId="0" fontId="3" fillId="2" borderId="0" xfId="0" applyFont="1" applyFill="1" applyAlignment="1">
      <alignment vertical="justify" wrapText="1" shrinkToFit="1"/>
    </xf>
    <xf numFmtId="0" fontId="68" fillId="2" borderId="0" xfId="0" applyFont="1" applyFill="1" applyAlignment="1">
      <alignment horizontal="center" vertical="center" wrapText="1"/>
    </xf>
    <xf numFmtId="0" fontId="12" fillId="2" borderId="0" xfId="0" applyFont="1" applyFill="1" applyAlignment="1">
      <alignment horizontal="left" shrinkToFit="1"/>
    </xf>
    <xf numFmtId="0" fontId="2" fillId="2" borderId="1" xfId="0" applyFont="1" applyFill="1" applyBorder="1" applyAlignment="1">
      <alignment horizontal="right" vertical="center"/>
    </xf>
    <xf numFmtId="0" fontId="0" fillId="0" borderId="0" xfId="0" applyAlignment="1">
      <alignment vertical="center" shrinkToFit="1"/>
    </xf>
    <xf numFmtId="0" fontId="3" fillId="2" borderId="0" xfId="0" applyFont="1" applyFill="1" applyAlignment="1">
      <alignment horizontal="left" shrinkToFit="1"/>
    </xf>
    <xf numFmtId="0" fontId="3" fillId="2" borderId="0" xfId="0" applyFont="1" applyFill="1" applyAlignment="1">
      <alignment vertical="top" wrapText="1"/>
    </xf>
    <xf numFmtId="0" fontId="3" fillId="2" borderId="0" xfId="0" applyFont="1" applyFill="1" applyAlignment="1">
      <alignment shrinkToFit="1"/>
    </xf>
    <xf numFmtId="0" fontId="46" fillId="0" borderId="0" xfId="0" applyFont="1" applyAlignment="1">
      <alignment shrinkToFit="1"/>
    </xf>
    <xf numFmtId="0" fontId="69" fillId="0" borderId="1" xfId="0" applyFont="1" applyBorder="1">
      <alignment vertical="center"/>
    </xf>
    <xf numFmtId="0" fontId="67" fillId="0" borderId="0" xfId="0" applyFont="1" applyAlignment="1">
      <alignment horizontal="center" vertical="center" textRotation="255"/>
    </xf>
    <xf numFmtId="0" fontId="55" fillId="0" borderId="3" xfId="0" applyFont="1" applyBorder="1" applyAlignment="1">
      <alignment horizontal="center" textRotation="255"/>
    </xf>
    <xf numFmtId="0" fontId="55" fillId="0" borderId="0" xfId="0" applyFont="1" applyAlignment="1">
      <alignment horizontal="center" textRotation="255"/>
    </xf>
    <xf numFmtId="0" fontId="48" fillId="0" borderId="13" xfId="0" applyFont="1" applyBorder="1" applyAlignment="1">
      <alignment horizontal="left" vertical="center" shrinkToFit="1"/>
    </xf>
    <xf numFmtId="0" fontId="61" fillId="0" borderId="0" xfId="0" applyFont="1" applyAlignment="1">
      <alignment horizontal="center" vertical="center"/>
    </xf>
    <xf numFmtId="0" fontId="63" fillId="0" borderId="0" xfId="0" applyFont="1" applyAlignment="1">
      <alignment horizontal="left" vertical="center"/>
    </xf>
    <xf numFmtId="0" fontId="48" fillId="0" borderId="35" xfId="0" applyFont="1" applyBorder="1" applyAlignment="1">
      <alignment horizontal="center" vertical="center" shrinkToFit="1"/>
    </xf>
    <xf numFmtId="0" fontId="48" fillId="0" borderId="36" xfId="0" applyFont="1" applyBorder="1" applyAlignment="1">
      <alignment horizontal="center" vertical="center" shrinkToFit="1"/>
    </xf>
    <xf numFmtId="0" fontId="53" fillId="0" borderId="22" xfId="0" applyFont="1" applyBorder="1" applyAlignment="1">
      <alignment horizontal="center" vertical="center" shrinkToFit="1"/>
    </xf>
    <xf numFmtId="0" fontId="2" fillId="0" borderId="46" xfId="0" applyFont="1" applyBorder="1" applyAlignment="1">
      <alignment horizontal="center" vertical="center" shrinkToFit="1"/>
    </xf>
    <xf numFmtId="0" fontId="54" fillId="0" borderId="24" xfId="0" applyFont="1" applyBorder="1" applyAlignment="1">
      <alignment horizontal="left" vertical="center" shrinkToFit="1"/>
    </xf>
    <xf numFmtId="0" fontId="54" fillId="0" borderId="53" xfId="0" applyFont="1" applyBorder="1" applyAlignment="1">
      <alignment horizontal="left" vertical="center" shrinkToFit="1"/>
    </xf>
    <xf numFmtId="0" fontId="2" fillId="0" borderId="147" xfId="0" applyFont="1" applyBorder="1" applyAlignment="1">
      <alignment horizontal="center" vertical="center" shrinkToFit="1"/>
    </xf>
    <xf numFmtId="0" fontId="2" fillId="0" borderId="148" xfId="0" applyFont="1" applyBorder="1" applyAlignment="1">
      <alignment horizontal="center" vertical="center" shrinkToFit="1"/>
    </xf>
    <xf numFmtId="0" fontId="53" fillId="0" borderId="17" xfId="0" applyFont="1" applyBorder="1" applyAlignment="1">
      <alignment horizontal="center" vertical="center" shrinkToFit="1"/>
    </xf>
    <xf numFmtId="0" fontId="53" fillId="0" borderId="148" xfId="0" applyFont="1" applyBorder="1" applyAlignment="1">
      <alignment horizontal="left" vertical="center" shrinkToFit="1"/>
    </xf>
    <xf numFmtId="0" fontId="53" fillId="0" borderId="149" xfId="0" applyFont="1" applyBorder="1" applyAlignment="1">
      <alignment horizontal="left"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54" fillId="0" borderId="24" xfId="0" applyFont="1" applyBorder="1" applyAlignment="1">
      <alignment horizontal="center" vertical="center" shrinkToFit="1"/>
    </xf>
    <xf numFmtId="0" fontId="53" fillId="0" borderId="17" xfId="0" applyFont="1" applyBorder="1" applyAlignment="1">
      <alignment horizontal="center" vertical="center"/>
    </xf>
    <xf numFmtId="0" fontId="52" fillId="0" borderId="17" xfId="0" applyFont="1" applyBorder="1" applyAlignment="1">
      <alignment horizontal="left" vertical="center" shrinkToFit="1"/>
    </xf>
    <xf numFmtId="0" fontId="52" fillId="0" borderId="18" xfId="0" applyFont="1" applyBorder="1" applyAlignment="1">
      <alignment horizontal="left" vertical="center" shrinkToFit="1"/>
    </xf>
    <xf numFmtId="0" fontId="55" fillId="0" borderId="3" xfId="0" applyFont="1" applyBorder="1" applyAlignment="1">
      <alignment vertical="top" textRotation="255"/>
    </xf>
    <xf numFmtId="0" fontId="56" fillId="0" borderId="0" xfId="0" applyFont="1" applyAlignment="1">
      <alignment horizontal="left" vertical="top" wrapText="1"/>
    </xf>
    <xf numFmtId="0" fontId="55" fillId="0" borderId="0" xfId="0" applyFont="1" applyAlignment="1">
      <alignment horizontal="center" vertical="top" textRotation="255"/>
    </xf>
    <xf numFmtId="0" fontId="52" fillId="0" borderId="0" xfId="0" applyFont="1" applyAlignment="1">
      <alignment horizontal="center" vertical="center" wrapTex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53" fillId="0" borderId="36" xfId="0" applyFont="1" applyBorder="1" applyAlignment="1">
      <alignment horizontal="center" vertical="center" shrinkToFit="1"/>
    </xf>
    <xf numFmtId="0" fontId="56" fillId="0" borderId="0" xfId="0" quotePrefix="1" applyFont="1" applyAlignment="1">
      <alignment horizontal="center" vertical="top" wrapText="1"/>
    </xf>
    <xf numFmtId="0" fontId="53" fillId="0" borderId="1" xfId="0" applyFont="1" applyBorder="1" applyAlignment="1">
      <alignment horizontal="left" vertical="center" shrinkToFit="1"/>
    </xf>
    <xf numFmtId="0" fontId="53" fillId="0" borderId="0" xfId="0" applyFont="1" applyAlignment="1">
      <alignment horizontal="left" vertical="center" shrinkToFit="1"/>
    </xf>
    <xf numFmtId="0" fontId="53" fillId="0" borderId="17" xfId="0" applyFont="1" applyBorder="1" applyAlignment="1">
      <alignment horizontal="left" vertical="center" shrinkToFit="1"/>
    </xf>
    <xf numFmtId="0" fontId="59" fillId="0" borderId="0" xfId="0" applyFont="1" applyAlignment="1">
      <alignment horizontal="center" vertical="center" wrapText="1"/>
    </xf>
    <xf numFmtId="0" fontId="59" fillId="0" borderId="0" xfId="0" applyFont="1" applyAlignment="1">
      <alignment horizontal="center" vertical="center"/>
    </xf>
    <xf numFmtId="0" fontId="2" fillId="0" borderId="13" xfId="0" applyFont="1" applyBorder="1" applyAlignment="1">
      <alignment horizontal="center" vertical="center" shrinkToFit="1"/>
    </xf>
    <xf numFmtId="0" fontId="3" fillId="0" borderId="0" xfId="0" applyFont="1" applyAlignment="1">
      <alignment horizontal="left" wrapText="1"/>
    </xf>
    <xf numFmtId="0" fontId="53" fillId="0" borderId="35" xfId="0" applyFont="1" applyBorder="1" applyAlignment="1">
      <alignment horizontal="center" vertical="center" shrinkToFit="1"/>
    </xf>
    <xf numFmtId="0" fontId="3" fillId="0" borderId="0" xfId="0" applyFont="1" applyAlignment="1">
      <alignment horizontal="left" vertical="center" wrapText="1"/>
    </xf>
    <xf numFmtId="0" fontId="52" fillId="0" borderId="36" xfId="0" applyFont="1" applyBorder="1" applyAlignment="1">
      <alignment horizontal="center" vertical="center" shrinkToFit="1"/>
    </xf>
    <xf numFmtId="0" fontId="54" fillId="0" borderId="36" xfId="0" applyFont="1" applyBorder="1" applyAlignment="1">
      <alignment horizontal="center" vertical="center" shrinkToFit="1"/>
    </xf>
    <xf numFmtId="0" fontId="54" fillId="0" borderId="22" xfId="0" applyFont="1" applyBorder="1" applyAlignment="1">
      <alignment horizontal="center" vertical="center" shrinkToFit="1"/>
    </xf>
    <xf numFmtId="0" fontId="2" fillId="0" borderId="36" xfId="0" applyFont="1" applyBorder="1" applyAlignment="1">
      <alignment horizontal="center" vertical="center" wrapText="1" shrinkToFit="1"/>
    </xf>
    <xf numFmtId="0" fontId="3" fillId="0" borderId="36" xfId="0" applyFont="1" applyBorder="1" applyAlignment="1">
      <alignment horizontal="center" vertical="center" shrinkToFit="1"/>
    </xf>
    <xf numFmtId="0" fontId="12" fillId="0" borderId="17" xfId="0" applyFont="1" applyBorder="1" applyAlignment="1">
      <alignment horizontal="center" vertical="center" shrinkToFit="1"/>
    </xf>
    <xf numFmtId="0" fontId="48" fillId="0" borderId="17" xfId="0" applyFont="1" applyBorder="1" applyAlignment="1">
      <alignment horizontal="center" vertical="center" shrinkToFit="1"/>
    </xf>
    <xf numFmtId="0" fontId="58" fillId="0" borderId="8" xfId="0" applyFont="1" applyBorder="1" applyAlignment="1">
      <alignment horizontal="center" vertical="center"/>
    </xf>
    <xf numFmtId="0" fontId="58" fillId="0" borderId="9" xfId="0" applyFont="1" applyBorder="1" applyAlignment="1">
      <alignment horizontal="center" vertical="center"/>
    </xf>
    <xf numFmtId="0" fontId="58" fillId="0" borderId="10" xfId="0" applyFont="1" applyBorder="1" applyAlignment="1">
      <alignment horizontal="center" vertical="center"/>
    </xf>
    <xf numFmtId="0" fontId="58" fillId="0" borderId="6" xfId="0" applyFont="1" applyBorder="1" applyAlignment="1">
      <alignment horizontal="center" vertical="center"/>
    </xf>
    <xf numFmtId="0" fontId="58" fillId="0" borderId="0" xfId="0" applyFont="1" applyAlignment="1">
      <alignment horizontal="center" vertical="center"/>
    </xf>
    <xf numFmtId="0" fontId="58" fillId="0" borderId="7" xfId="0" applyFont="1" applyBorder="1" applyAlignment="1">
      <alignment horizontal="center" vertical="center"/>
    </xf>
    <xf numFmtId="0" fontId="57" fillId="0" borderId="6" xfId="0" applyFont="1" applyBorder="1" applyAlignment="1">
      <alignment horizontal="center" vertical="center"/>
    </xf>
    <xf numFmtId="0" fontId="57" fillId="0" borderId="0" xfId="0" applyFont="1" applyAlignment="1">
      <alignment horizontal="center" vertical="center"/>
    </xf>
    <xf numFmtId="0" fontId="57" fillId="0" borderId="7" xfId="0" applyFont="1" applyBorder="1" applyAlignment="1">
      <alignment horizontal="center" vertical="center"/>
    </xf>
    <xf numFmtId="0" fontId="57" fillId="0" borderId="54" xfId="0" applyFont="1" applyBorder="1" applyAlignment="1">
      <alignment horizontal="center" vertical="center"/>
    </xf>
    <xf numFmtId="0" fontId="57" fillId="0" borderId="4" xfId="0" applyFont="1" applyBorder="1" applyAlignment="1">
      <alignment horizontal="center" vertical="center"/>
    </xf>
    <xf numFmtId="0" fontId="57" fillId="0" borderId="5" xfId="0" applyFont="1" applyBorder="1" applyAlignment="1">
      <alignment horizontal="center" vertical="center"/>
    </xf>
    <xf numFmtId="0" fontId="52" fillId="0" borderId="35" xfId="0" applyFont="1" applyBorder="1" applyAlignment="1">
      <alignment horizontal="center" vertical="center" shrinkToFit="1"/>
    </xf>
    <xf numFmtId="0" fontId="52" fillId="0" borderId="22" xfId="0" applyFont="1" applyBorder="1" applyAlignment="1">
      <alignment horizontal="center" vertical="center" shrinkToFit="1"/>
    </xf>
    <xf numFmtId="0" fontId="56" fillId="0" borderId="1" xfId="0" applyFont="1" applyBorder="1" applyAlignment="1">
      <alignment horizontal="left" wrapText="1"/>
    </xf>
    <xf numFmtId="0" fontId="10" fillId="0" borderId="0" xfId="0" applyFont="1" applyAlignment="1">
      <alignment horizontal="left" vertical="center"/>
    </xf>
    <xf numFmtId="0" fontId="55" fillId="0" borderId="57" xfId="0" applyFont="1" applyBorder="1" applyAlignment="1">
      <alignment horizontal="center" textRotation="255"/>
    </xf>
    <xf numFmtId="0" fontId="55" fillId="0" borderId="57" xfId="0" applyFont="1" applyBorder="1" applyAlignment="1">
      <alignment horizontal="center" vertical="top" textRotation="255"/>
    </xf>
    <xf numFmtId="0" fontId="52" fillId="0" borderId="35" xfId="0" applyFont="1" applyBorder="1" applyAlignment="1">
      <alignment horizontal="left" vertical="center" shrinkToFit="1"/>
    </xf>
    <xf numFmtId="0" fontId="52" fillId="0" borderId="36" xfId="0" applyFont="1" applyBorder="1" applyAlignment="1">
      <alignment horizontal="left" vertical="center" shrinkToFit="1"/>
    </xf>
    <xf numFmtId="0" fontId="52" fillId="0" borderId="22" xfId="0" applyFont="1" applyBorder="1" applyAlignment="1">
      <alignment horizontal="left" vertical="center" shrinkToFit="1"/>
    </xf>
    <xf numFmtId="0" fontId="2" fillId="0" borderId="13" xfId="0" applyFont="1" applyBorder="1" applyAlignment="1">
      <alignment horizontal="center" vertical="center"/>
    </xf>
    <xf numFmtId="0" fontId="53" fillId="0" borderId="36" xfId="0" applyFont="1" applyBorder="1" applyAlignment="1">
      <alignment horizontal="left" vertical="center" shrinkToFit="1"/>
    </xf>
    <xf numFmtId="0" fontId="2" fillId="0" borderId="46" xfId="0" applyFont="1" applyBorder="1" applyAlignment="1">
      <alignment horizontal="center" vertical="center"/>
    </xf>
    <xf numFmtId="0" fontId="2" fillId="0" borderId="14"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53" fillId="0" borderId="35" xfId="0" applyFont="1" applyBorder="1" applyAlignment="1">
      <alignment horizontal="center" vertical="center"/>
    </xf>
    <xf numFmtId="0" fontId="53" fillId="0" borderId="36" xfId="0" applyFont="1" applyBorder="1" applyAlignment="1">
      <alignment horizontal="center" vertical="center"/>
    </xf>
    <xf numFmtId="0" fontId="53" fillId="0" borderId="22" xfId="0" applyFont="1" applyBorder="1" applyAlignment="1">
      <alignment horizontal="center" vertical="center"/>
    </xf>
    <xf numFmtId="0" fontId="53" fillId="0" borderId="22" xfId="0" applyFont="1" applyBorder="1" applyAlignment="1">
      <alignment horizontal="left" vertical="center" shrinkToFit="1"/>
    </xf>
    <xf numFmtId="0" fontId="53" fillId="0" borderId="148" xfId="0" applyFont="1" applyBorder="1" applyAlignment="1">
      <alignment horizontal="center" vertical="center" shrinkToFit="1"/>
    </xf>
    <xf numFmtId="0" fontId="53" fillId="0" borderId="42" xfId="0" applyFont="1" applyBorder="1" applyAlignment="1">
      <alignment horizontal="center" vertical="center"/>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55" fillId="0" borderId="12" xfId="0" applyFont="1" applyBorder="1" applyAlignment="1">
      <alignment horizontal="center" vertical="top" textRotation="255"/>
    </xf>
    <xf numFmtId="0" fontId="16" fillId="0" borderId="0" xfId="0" applyFont="1" applyAlignment="1">
      <alignment horizontal="center" vertical="center"/>
    </xf>
    <xf numFmtId="0" fontId="3" fillId="0" borderId="0" xfId="0" applyFont="1" applyAlignment="1">
      <alignment horizontal="center" vertical="center"/>
    </xf>
    <xf numFmtId="0" fontId="2" fillId="0" borderId="36" xfId="0" applyFont="1" applyBorder="1" applyAlignment="1">
      <alignment horizontal="left" vertical="center" shrinkToFit="1"/>
    </xf>
    <xf numFmtId="0" fontId="3" fillId="0" borderId="36" xfId="0" applyFont="1" applyBorder="1" applyAlignment="1">
      <alignment horizontal="left" vertical="center" shrinkToFit="1"/>
    </xf>
    <xf numFmtId="0" fontId="53" fillId="0" borderId="0" xfId="0" applyFont="1" applyAlignment="1">
      <alignment horizontal="center" vertical="center"/>
    </xf>
    <xf numFmtId="0" fontId="55" fillId="0" borderId="0" xfId="0" applyFont="1" applyBorder="1" applyAlignment="1">
      <alignment horizontal="center" vertical="center"/>
    </xf>
    <xf numFmtId="0" fontId="48" fillId="0" borderId="46" xfId="0" applyFont="1" applyBorder="1" applyAlignment="1">
      <alignment horizontal="center" vertical="center" shrinkToFit="1"/>
    </xf>
    <xf numFmtId="0" fontId="0" fillId="0" borderId="46" xfId="0" applyBorder="1" applyAlignment="1">
      <alignment horizontal="center" vertical="center" wrapText="1"/>
    </xf>
    <xf numFmtId="0" fontId="0" fillId="0" borderId="40" xfId="0" applyBorder="1" applyAlignment="1">
      <alignment horizontal="center" vertical="center" wrapText="1"/>
    </xf>
    <xf numFmtId="0" fontId="0" fillId="0" borderId="40" xfId="0" applyBorder="1" applyAlignment="1">
      <alignment horizontal="center" vertical="center"/>
    </xf>
    <xf numFmtId="0" fontId="0" fillId="0" borderId="14" xfId="0" applyBorder="1" applyAlignment="1">
      <alignment horizontal="center" vertical="center"/>
    </xf>
    <xf numFmtId="0" fontId="48" fillId="0" borderId="57" xfId="0" applyFont="1" applyBorder="1" applyAlignment="1">
      <alignment horizontal="center" vertical="center" shrinkToFit="1"/>
    </xf>
    <xf numFmtId="0" fontId="0" fillId="0" borderId="16" xfId="0" applyBorder="1" applyAlignment="1">
      <alignment horizontal="right" vertical="center"/>
    </xf>
    <xf numFmtId="0" fontId="0" fillId="0" borderId="18" xfId="0" applyBorder="1" applyAlignment="1">
      <alignment horizontal="right" vertical="center"/>
    </xf>
    <xf numFmtId="0" fontId="54" fillId="0" borderId="16" xfId="0" applyFont="1" applyBorder="1" applyAlignment="1">
      <alignment horizontal="right" vertical="center" shrinkToFit="1"/>
    </xf>
    <xf numFmtId="0" fontId="54" fillId="0" borderId="17" xfId="0" applyFont="1" applyBorder="1" applyAlignment="1">
      <alignment horizontal="right" vertical="center" shrinkToFit="1"/>
    </xf>
    <xf numFmtId="0" fontId="54" fillId="0" borderId="18" xfId="0" applyFont="1" applyBorder="1" applyAlignment="1">
      <alignment horizontal="right" vertical="center" shrinkToFit="1"/>
    </xf>
  </cellXfs>
  <cellStyles count="6">
    <cellStyle name="ハイパーリンク" xfId="4" builtinId="8"/>
    <cellStyle name="桁区切り" xfId="5" builtinId="6"/>
    <cellStyle name="桁区切り 2" xfId="3" xr:uid="{00000000-0005-0000-0000-000002000000}"/>
    <cellStyle name="標準" xfId="0" builtinId="0"/>
    <cellStyle name="標準 2" xfId="1" xr:uid="{00000000-0005-0000-0000-000004000000}"/>
    <cellStyle name="標準 3" xfId="2" xr:uid="{00000000-0005-0000-0000-000005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38100</xdr:colOff>
      <xdr:row>14</xdr:row>
      <xdr:rowOff>85725</xdr:rowOff>
    </xdr:from>
    <xdr:to>
      <xdr:col>8</xdr:col>
      <xdr:colOff>128775</xdr:colOff>
      <xdr:row>17</xdr:row>
      <xdr:rowOff>464625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485775" y="3400425"/>
          <a:ext cx="1090800" cy="14076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800">
              <a:solidFill>
                <a:sysClr val="windowText" lastClr="000000"/>
              </a:solidFill>
            </a:rPr>
            <a:t>写真の裏に</a:t>
          </a:r>
          <a:endParaRPr kumimoji="1" lang="en-US" altLang="ja-JP" sz="800">
            <a:solidFill>
              <a:sysClr val="windowText" lastClr="000000"/>
            </a:solidFill>
          </a:endParaRPr>
        </a:p>
        <a:p>
          <a:pPr algn="ctr"/>
          <a:r>
            <a:rPr kumimoji="1" lang="ja-JP" altLang="en-US" sz="800">
              <a:solidFill>
                <a:sysClr val="windowText" lastClr="000000"/>
              </a:solidFill>
            </a:rPr>
            <a:t>商号・名前を</a:t>
          </a:r>
          <a:endParaRPr kumimoji="1" lang="en-US" altLang="ja-JP" sz="800">
            <a:solidFill>
              <a:sysClr val="windowText" lastClr="000000"/>
            </a:solidFill>
          </a:endParaRPr>
        </a:p>
        <a:p>
          <a:pPr algn="ctr"/>
          <a:r>
            <a:rPr kumimoji="1" lang="ja-JP" altLang="en-US" sz="800">
              <a:solidFill>
                <a:sysClr val="windowText" lastClr="000000"/>
              </a:solidFill>
            </a:rPr>
            <a:t>記入してください</a:t>
          </a:r>
        </a:p>
      </xdr:txBody>
    </xdr:sp>
    <xdr:clientData/>
  </xdr:twoCellAnchor>
  <xdr:twoCellAnchor>
    <xdr:from>
      <xdr:col>3</xdr:col>
      <xdr:colOff>38100</xdr:colOff>
      <xdr:row>25</xdr:row>
      <xdr:rowOff>85725</xdr:rowOff>
    </xdr:from>
    <xdr:to>
      <xdr:col>8</xdr:col>
      <xdr:colOff>128775</xdr:colOff>
      <xdr:row>28</xdr:row>
      <xdr:rowOff>464625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485775" y="6191250"/>
          <a:ext cx="1090800" cy="14076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800">
              <a:solidFill>
                <a:sysClr val="windowText" lastClr="000000"/>
              </a:solidFill>
            </a:rPr>
            <a:t>写真の裏に</a:t>
          </a:r>
          <a:endParaRPr kumimoji="1" lang="en-US" altLang="ja-JP" sz="800">
            <a:solidFill>
              <a:sysClr val="windowText" lastClr="000000"/>
            </a:solidFill>
          </a:endParaRPr>
        </a:p>
        <a:p>
          <a:pPr algn="ctr"/>
          <a:r>
            <a:rPr kumimoji="1" lang="ja-JP" altLang="en-US" sz="800">
              <a:solidFill>
                <a:sysClr val="windowText" lastClr="000000"/>
              </a:solidFill>
            </a:rPr>
            <a:t>商号・名前を</a:t>
          </a:r>
          <a:endParaRPr kumimoji="1" lang="en-US" altLang="ja-JP" sz="800">
            <a:solidFill>
              <a:sysClr val="windowText" lastClr="000000"/>
            </a:solidFill>
          </a:endParaRPr>
        </a:p>
        <a:p>
          <a:pPr algn="ctr"/>
          <a:r>
            <a:rPr kumimoji="1" lang="ja-JP" altLang="en-US" sz="800">
              <a:solidFill>
                <a:sysClr val="windowText" lastClr="000000"/>
              </a:solidFill>
            </a:rPr>
            <a:t>記入してください</a:t>
          </a:r>
        </a:p>
      </xdr:txBody>
    </xdr:sp>
    <xdr:clientData/>
  </xdr:twoCellAnchor>
  <xdr:twoCellAnchor>
    <xdr:from>
      <xdr:col>3</xdr:col>
      <xdr:colOff>38100</xdr:colOff>
      <xdr:row>36</xdr:row>
      <xdr:rowOff>85725</xdr:rowOff>
    </xdr:from>
    <xdr:to>
      <xdr:col>8</xdr:col>
      <xdr:colOff>128775</xdr:colOff>
      <xdr:row>39</xdr:row>
      <xdr:rowOff>464625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485775" y="8982075"/>
          <a:ext cx="1090800" cy="14076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800">
              <a:solidFill>
                <a:sysClr val="windowText" lastClr="000000"/>
              </a:solidFill>
            </a:rPr>
            <a:t>写真の裏に</a:t>
          </a:r>
          <a:endParaRPr kumimoji="1" lang="en-US" altLang="ja-JP" sz="800">
            <a:solidFill>
              <a:sysClr val="windowText" lastClr="000000"/>
            </a:solidFill>
          </a:endParaRPr>
        </a:p>
        <a:p>
          <a:pPr algn="ctr"/>
          <a:r>
            <a:rPr kumimoji="1" lang="ja-JP" altLang="en-US" sz="800">
              <a:solidFill>
                <a:sysClr val="windowText" lastClr="000000"/>
              </a:solidFill>
            </a:rPr>
            <a:t>商号・名前を</a:t>
          </a:r>
          <a:endParaRPr kumimoji="1" lang="en-US" altLang="ja-JP" sz="800">
            <a:solidFill>
              <a:sysClr val="windowText" lastClr="000000"/>
            </a:solidFill>
          </a:endParaRPr>
        </a:p>
        <a:p>
          <a:pPr algn="ctr"/>
          <a:r>
            <a:rPr kumimoji="1" lang="ja-JP" altLang="en-US" sz="800">
              <a:solidFill>
                <a:sysClr val="windowText" lastClr="000000"/>
              </a:solidFill>
            </a:rPr>
            <a:t>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152400</xdr:colOff>
      <xdr:row>42</xdr:row>
      <xdr:rowOff>76200</xdr:rowOff>
    </xdr:from>
    <xdr:to>
      <xdr:col>25</xdr:col>
      <xdr:colOff>66675</xdr:colOff>
      <xdr:row>43</xdr:row>
      <xdr:rowOff>161925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3600450" y="11630025"/>
          <a:ext cx="1714500" cy="2857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solidFill>
                <a:sysClr val="windowText" lastClr="000000"/>
              </a:solidFill>
            </a:rPr>
            <a:t>キ</a:t>
          </a:r>
          <a:r>
            <a:rPr kumimoji="1" lang="ja-JP" altLang="en-US" sz="1000"/>
            <a:t>　リ　ト　リ　セ　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807720</xdr:colOff>
      <xdr:row>0</xdr:row>
      <xdr:rowOff>72390</xdr:rowOff>
    </xdr:from>
    <xdr:to>
      <xdr:col>9</xdr:col>
      <xdr:colOff>640080</xdr:colOff>
      <xdr:row>8</xdr:row>
      <xdr:rowOff>106680</xdr:rowOff>
    </xdr:to>
    <xdr:sp macro="" textlink="">
      <xdr:nvSpPr>
        <xdr:cNvPr id="3" name="矢印: 上 2">
          <a:extLst>
            <a:ext uri="{FF2B5EF4-FFF2-40B4-BE49-F238E27FC236}">
              <a16:creationId xmlns:a16="http://schemas.microsoft.com/office/drawing/2014/main" id="{B080E88C-0154-4535-B69A-03B4F854CC04}"/>
            </a:ext>
          </a:extLst>
        </xdr:cNvPr>
        <xdr:cNvSpPr/>
      </xdr:nvSpPr>
      <xdr:spPr>
        <a:xfrm>
          <a:off x="1143000" y="72390"/>
          <a:ext cx="3642360" cy="1375410"/>
        </a:xfrm>
        <a:prstGeom prst="upArrow">
          <a:avLst>
            <a:gd name="adj1" fmla="val 76984"/>
            <a:gd name="adj2" fmla="val 25135"/>
          </a:avLst>
        </a:prstGeom>
        <a:solidFill>
          <a:schemeClr val="bg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ctr"/>
          <a:r>
            <a:rPr kumimoji="1" lang="en-US" altLang="ja-JP" sz="2400">
              <a:solidFill>
                <a:schemeClr val="tx1"/>
              </a:solidFill>
            </a:rPr>
            <a:t>FAX</a:t>
          </a:r>
          <a:r>
            <a:rPr kumimoji="1" lang="ja-JP" altLang="en-US" sz="2400">
              <a:solidFill>
                <a:schemeClr val="tx1"/>
              </a:solidFill>
            </a:rPr>
            <a:t>送付先</a:t>
          </a:r>
          <a:endParaRPr kumimoji="1" lang="en-US" altLang="ja-JP" sz="2400">
            <a:solidFill>
              <a:schemeClr val="tx1"/>
            </a:solidFill>
          </a:endParaRPr>
        </a:p>
        <a:p>
          <a:pPr algn="ctr"/>
          <a:r>
            <a:rPr kumimoji="1" lang="ja-JP" altLang="en-US" sz="2400">
              <a:solidFill>
                <a:schemeClr val="tx1"/>
              </a:solidFill>
            </a:rPr>
            <a:t>０５２</a:t>
          </a:r>
          <a:r>
            <a:rPr kumimoji="1" lang="en-US" altLang="ja-JP" sz="2400">
              <a:solidFill>
                <a:schemeClr val="tx1"/>
              </a:solidFill>
            </a:rPr>
            <a:t>-</a:t>
          </a:r>
          <a:r>
            <a:rPr kumimoji="1" lang="ja-JP" altLang="en-US" sz="2400">
              <a:solidFill>
                <a:schemeClr val="tx1"/>
              </a:solidFill>
            </a:rPr>
            <a:t>５２１</a:t>
          </a:r>
          <a:r>
            <a:rPr kumimoji="1" lang="en-US" altLang="ja-JP" sz="2400">
              <a:solidFill>
                <a:schemeClr val="tx1"/>
              </a:solidFill>
            </a:rPr>
            <a:t>-</a:t>
          </a:r>
          <a:r>
            <a:rPr kumimoji="1" lang="ja-JP" altLang="en-US" sz="2400">
              <a:solidFill>
                <a:schemeClr val="tx1"/>
              </a:solidFill>
            </a:rPr>
            <a:t>１８３７</a:t>
          </a:r>
          <a:endParaRPr kumimoji="1" lang="en-US" altLang="ja-JP" sz="1100">
            <a:solidFill>
              <a:schemeClr val="tx1"/>
            </a:solidFill>
          </a:endParaRPr>
        </a:p>
      </xdr:txBody>
    </xdr:sp>
    <xdr:clientData/>
  </xdr:twoCellAnchor>
  <xdr:twoCellAnchor editAs="oneCell">
    <xdr:from>
      <xdr:col>1</xdr:col>
      <xdr:colOff>28573</xdr:colOff>
      <xdr:row>9</xdr:row>
      <xdr:rowOff>152401</xdr:rowOff>
    </xdr:from>
    <xdr:to>
      <xdr:col>9</xdr:col>
      <xdr:colOff>637728</xdr:colOff>
      <xdr:row>15</xdr:row>
      <xdr:rowOff>47625</xdr:rowOff>
    </xdr:to>
    <xdr:pic>
      <xdr:nvPicPr>
        <xdr:cNvPr id="4" name="図 3">
          <a:extLst>
            <a:ext uri="{FF2B5EF4-FFF2-40B4-BE49-F238E27FC236}">
              <a16:creationId xmlns:a16="http://schemas.microsoft.com/office/drawing/2014/main" id="{3CCB663E-7258-4D47-B71C-B260E8B8A375}"/>
            </a:ext>
          </a:extLst>
        </xdr:cNvPr>
        <xdr:cNvPicPr>
          <a:picLocks noChangeAspect="1"/>
        </xdr:cNvPicPr>
      </xdr:nvPicPr>
      <xdr:blipFill rotWithShape="1">
        <a:blip xmlns:r="http://schemas.openxmlformats.org/officeDocument/2006/relationships" r:embed="rId1"/>
        <a:srcRect l="24013" t="16829" r="25983" b="56836"/>
        <a:stretch/>
      </xdr:blipFill>
      <xdr:spPr>
        <a:xfrm>
          <a:off x="295273" y="1695451"/>
          <a:ext cx="4838255" cy="13811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aiseiren.jp/"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5"/>
  </sheetPr>
  <dimension ref="B1:BM242"/>
  <sheetViews>
    <sheetView showGridLines="0" tabSelected="1" zoomScaleNormal="100" workbookViewId="0"/>
  </sheetViews>
  <sheetFormatPr defaultColWidth="9" defaultRowHeight="13.2" x14ac:dyDescent="0.2"/>
  <cols>
    <col min="1" max="1" width="1.88671875" style="1" customWidth="1"/>
    <col min="2" max="2" width="3.6640625" style="1" customWidth="1"/>
    <col min="3" max="10" width="2.33203125" style="1" customWidth="1"/>
    <col min="11" max="11" width="1.88671875" style="1" customWidth="1"/>
    <col min="12" max="12" width="1.33203125" style="1" customWidth="1"/>
    <col min="13" max="15" width="1.109375" style="1" customWidth="1"/>
    <col min="16" max="16" width="1.88671875" style="1" customWidth="1"/>
    <col min="17" max="21" width="1.109375" style="1" customWidth="1"/>
    <col min="22" max="22" width="1.88671875" style="1" customWidth="1"/>
    <col min="23" max="23" width="0.88671875" style="1" customWidth="1"/>
    <col min="24" max="24" width="1" style="1" customWidth="1"/>
    <col min="25" max="25" width="0.6640625" style="1" customWidth="1"/>
    <col min="26" max="26" width="1.109375" style="1" customWidth="1"/>
    <col min="27" max="27" width="1.33203125" style="1" customWidth="1"/>
    <col min="28" max="28" width="1.109375" style="1" customWidth="1"/>
    <col min="29" max="29" width="1.88671875" style="1" customWidth="1"/>
    <col min="30" max="30" width="3" style="1" customWidth="1"/>
    <col min="31" max="31" width="2.6640625" style="1" customWidth="1"/>
    <col min="32" max="32" width="2.109375" style="1" customWidth="1"/>
    <col min="33" max="33" width="3.33203125" style="1" customWidth="1"/>
    <col min="34" max="34" width="2" style="1" customWidth="1"/>
    <col min="35" max="37" width="1.88671875" style="1" customWidth="1"/>
    <col min="38" max="38" width="2.33203125" style="1" customWidth="1"/>
    <col min="39" max="49" width="1.88671875" style="1" customWidth="1"/>
    <col min="50" max="51" width="2.109375" style="1" customWidth="1"/>
    <col min="52" max="52" width="1.33203125" style="1" customWidth="1"/>
    <col min="53" max="53" width="2.109375" style="1" customWidth="1"/>
    <col min="54" max="54" width="37.109375" style="256" customWidth="1"/>
    <col min="55" max="16384" width="9" style="1"/>
  </cols>
  <sheetData>
    <row r="1" spans="2:65" ht="9" customHeight="1" x14ac:dyDescent="0.2">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c r="AF1" s="243"/>
      <c r="AG1" s="243"/>
      <c r="AH1" s="243"/>
      <c r="AI1" s="243"/>
      <c r="AJ1" s="243"/>
      <c r="AK1" s="243"/>
      <c r="AL1" s="243"/>
      <c r="AM1" s="243"/>
      <c r="AN1" s="243"/>
      <c r="AO1" s="243"/>
      <c r="AP1" s="243"/>
      <c r="AQ1" s="243"/>
      <c r="AR1" s="243"/>
      <c r="AS1" s="243"/>
      <c r="AT1" s="243"/>
      <c r="AU1" s="243"/>
      <c r="AV1" s="243"/>
      <c r="AW1" s="243"/>
      <c r="AX1" s="243"/>
      <c r="AY1" s="243"/>
      <c r="AZ1" s="243"/>
      <c r="BA1" s="2"/>
      <c r="BB1" s="393" t="s">
        <v>671</v>
      </c>
    </row>
    <row r="2" spans="2:65" ht="25.5" customHeight="1" thickBot="1" x14ac:dyDescent="0.25">
      <c r="B2" s="267" t="s">
        <v>522</v>
      </c>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O2" s="243"/>
      <c r="AP2" s="243"/>
      <c r="AQ2" s="243"/>
      <c r="AR2" s="243"/>
      <c r="AS2" s="243"/>
      <c r="AT2" s="243"/>
      <c r="AU2" s="243"/>
      <c r="AV2" s="243"/>
      <c r="AW2" s="243"/>
      <c r="AX2" s="243"/>
      <c r="AY2" s="243"/>
      <c r="AZ2" s="243"/>
      <c r="BA2" s="2"/>
      <c r="BB2" s="253"/>
    </row>
    <row r="3" spans="2:65" s="3" customFormat="1" ht="16.5" customHeight="1" x14ac:dyDescent="0.2">
      <c r="B3" s="266"/>
      <c r="C3" s="787" t="s">
        <v>532</v>
      </c>
      <c r="D3" s="788"/>
      <c r="E3" s="788"/>
      <c r="F3" s="788"/>
      <c r="G3" s="788"/>
      <c r="H3" s="788"/>
      <c r="I3" s="788"/>
      <c r="J3" s="789"/>
      <c r="K3" s="809" t="s">
        <v>518</v>
      </c>
      <c r="L3" s="810"/>
      <c r="M3" s="810"/>
      <c r="N3" s="810"/>
      <c r="O3" s="810"/>
      <c r="P3" s="810"/>
      <c r="Q3" s="810"/>
      <c r="R3" s="810"/>
      <c r="S3" s="810"/>
      <c r="T3" s="810"/>
      <c r="U3" s="810"/>
      <c r="V3" s="810"/>
      <c r="W3" s="810"/>
      <c r="X3" s="810"/>
      <c r="Y3" s="811"/>
      <c r="Z3" s="812" t="s">
        <v>519</v>
      </c>
      <c r="AA3" s="810"/>
      <c r="AB3" s="810"/>
      <c r="AC3" s="810"/>
      <c r="AD3" s="810"/>
      <c r="AE3" s="810"/>
      <c r="AF3" s="810"/>
      <c r="AG3" s="810"/>
      <c r="AH3" s="810"/>
      <c r="AI3" s="810"/>
      <c r="AJ3" s="810"/>
      <c r="AK3" s="810"/>
      <c r="AL3" s="810"/>
      <c r="AM3" s="810"/>
      <c r="AN3" s="810"/>
      <c r="AO3" s="810"/>
      <c r="AP3" s="810"/>
      <c r="AQ3" s="810"/>
      <c r="AR3" s="811"/>
      <c r="AS3" s="812" t="s">
        <v>512</v>
      </c>
      <c r="AT3" s="810"/>
      <c r="AU3" s="810"/>
      <c r="AV3" s="810"/>
      <c r="AW3" s="810"/>
      <c r="AX3" s="810"/>
      <c r="AY3" s="810"/>
      <c r="AZ3" s="810"/>
      <c r="BA3" s="813"/>
      <c r="BM3" s="271"/>
    </row>
    <row r="4" spans="2:65" s="3" customFormat="1" ht="16.5" customHeight="1" thickBot="1" x14ac:dyDescent="0.25">
      <c r="B4" s="266"/>
      <c r="C4" s="793" t="s">
        <v>521</v>
      </c>
      <c r="D4" s="794"/>
      <c r="E4" s="794"/>
      <c r="F4" s="794"/>
      <c r="G4" s="794"/>
      <c r="H4" s="794"/>
      <c r="I4" s="794"/>
      <c r="J4" s="795"/>
      <c r="K4" s="278"/>
      <c r="L4" s="272"/>
      <c r="M4" s="272"/>
      <c r="N4" s="272"/>
      <c r="O4" s="272"/>
      <c r="P4" s="272"/>
      <c r="Q4" s="272"/>
      <c r="R4" s="272"/>
      <c r="S4" s="272"/>
      <c r="T4" s="273"/>
      <c r="U4" s="274"/>
      <c r="V4" s="272"/>
      <c r="W4" s="272"/>
      <c r="X4" s="272"/>
      <c r="Y4" s="279"/>
      <c r="Z4" s="308"/>
      <c r="AA4" s="275"/>
      <c r="AB4" s="275"/>
      <c r="AC4" s="275"/>
      <c r="AD4" s="275"/>
      <c r="AE4" s="275"/>
      <c r="AF4" s="275"/>
      <c r="AG4" s="275"/>
      <c r="AH4" s="796" t="s">
        <v>520</v>
      </c>
      <c r="AI4" s="796"/>
      <c r="AJ4" s="796"/>
      <c r="AK4" s="272"/>
      <c r="AL4" s="272"/>
      <c r="AM4" s="272"/>
      <c r="AN4" s="272"/>
      <c r="AO4" s="272"/>
      <c r="AP4" s="272"/>
      <c r="AQ4" s="272"/>
      <c r="AR4" s="279"/>
      <c r="AS4" s="276"/>
      <c r="AT4" s="276"/>
      <c r="AU4" s="276"/>
      <c r="AV4" s="276"/>
      <c r="AW4" s="276"/>
      <c r="AX4" s="276"/>
      <c r="AY4" s="276"/>
      <c r="AZ4" s="276"/>
      <c r="BA4" s="277"/>
    </row>
    <row r="5" spans="2:65" s="3" customFormat="1" ht="16.5" customHeight="1" thickBot="1" x14ac:dyDescent="0.25">
      <c r="B5" s="266"/>
      <c r="C5" s="289"/>
      <c r="D5" s="289" t="s">
        <v>515</v>
      </c>
      <c r="E5" s="289"/>
      <c r="F5" s="289"/>
      <c r="G5" s="289"/>
      <c r="H5" s="289"/>
      <c r="I5" s="289"/>
      <c r="J5" s="289"/>
      <c r="K5" s="285"/>
      <c r="L5" s="285"/>
      <c r="M5" s="285"/>
      <c r="N5" s="285"/>
      <c r="O5" s="285"/>
      <c r="P5" s="285"/>
      <c r="Q5" s="285"/>
      <c r="R5" s="285"/>
      <c r="S5" s="285"/>
      <c r="T5" s="286"/>
      <c r="U5" s="287"/>
      <c r="V5" s="285"/>
      <c r="W5" s="285"/>
      <c r="X5" s="285"/>
      <c r="Y5" s="285"/>
      <c r="Z5" s="285"/>
      <c r="AA5" s="285"/>
      <c r="AB5" s="285"/>
      <c r="AC5" s="285"/>
      <c r="AD5" s="285"/>
      <c r="AE5" s="285"/>
      <c r="AF5" s="285"/>
      <c r="AG5" s="285"/>
      <c r="AH5" s="284"/>
      <c r="AI5" s="284"/>
      <c r="AJ5" s="284"/>
      <c r="AK5" s="285"/>
      <c r="AL5" s="285"/>
      <c r="AM5" s="285"/>
      <c r="AN5" s="285"/>
      <c r="AO5" s="285"/>
      <c r="AP5" s="285"/>
      <c r="AQ5" s="285"/>
      <c r="AR5" s="285"/>
      <c r="AS5" s="285"/>
      <c r="AT5" s="285"/>
      <c r="AU5" s="285"/>
      <c r="AV5" s="285"/>
      <c r="AW5" s="285"/>
      <c r="AX5" s="285"/>
      <c r="AY5" s="285"/>
      <c r="AZ5" s="285"/>
      <c r="BA5" s="288"/>
    </row>
    <row r="6" spans="2:65" s="3" customFormat="1" ht="16.5" customHeight="1" x14ac:dyDescent="0.2">
      <c r="B6" s="266"/>
      <c r="C6" s="790" t="s">
        <v>524</v>
      </c>
      <c r="D6" s="791"/>
      <c r="E6" s="791"/>
      <c r="F6" s="791"/>
      <c r="G6" s="791"/>
      <c r="H6" s="791"/>
      <c r="I6" s="791"/>
      <c r="J6" s="792"/>
      <c r="K6" s="293" t="s">
        <v>523</v>
      </c>
      <c r="L6" s="294"/>
      <c r="M6" s="283"/>
      <c r="N6" s="283"/>
      <c r="O6" s="283"/>
      <c r="P6" s="283"/>
      <c r="Q6" s="283"/>
      <c r="R6" s="283"/>
      <c r="S6" s="283"/>
      <c r="T6" s="283"/>
      <c r="U6" s="283"/>
      <c r="V6" s="283"/>
      <c r="W6" s="283"/>
      <c r="X6" s="283"/>
      <c r="Y6" s="283"/>
      <c r="Z6" s="283"/>
      <c r="AA6" s="283"/>
      <c r="AB6" s="283"/>
      <c r="AC6" s="283"/>
      <c r="AD6" s="283"/>
      <c r="AE6" s="283"/>
      <c r="AF6" s="283"/>
      <c r="AG6" s="283"/>
      <c r="AH6" s="283"/>
      <c r="AI6" s="283"/>
      <c r="AJ6" s="283"/>
      <c r="AK6" s="283"/>
      <c r="AL6" s="283"/>
      <c r="AM6" s="283"/>
      <c r="AN6" s="295"/>
      <c r="AO6" s="295"/>
      <c r="AP6" s="295"/>
      <c r="AQ6" s="295"/>
      <c r="AR6" s="295"/>
      <c r="AS6" s="295"/>
      <c r="AT6" s="295"/>
      <c r="AU6" s="295"/>
      <c r="AV6" s="295"/>
      <c r="AW6" s="295"/>
      <c r="AX6" s="295"/>
      <c r="AY6" s="295"/>
      <c r="AZ6" s="295"/>
      <c r="BA6" s="285"/>
      <c r="BB6" s="296"/>
    </row>
    <row r="7" spans="2:65" s="3" customFormat="1" ht="16.5" customHeight="1" x14ac:dyDescent="0.2">
      <c r="B7" s="266"/>
      <c r="C7" s="281"/>
      <c r="D7" s="270"/>
      <c r="E7" s="270"/>
      <c r="F7" s="270"/>
      <c r="G7" s="270"/>
      <c r="H7" s="270"/>
      <c r="I7" s="270"/>
      <c r="J7" s="282"/>
      <c r="K7" s="297" t="s">
        <v>664</v>
      </c>
      <c r="L7" s="280"/>
      <c r="M7" s="270"/>
      <c r="N7" s="270"/>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66"/>
      <c r="AO7" s="266"/>
      <c r="AP7" s="266"/>
      <c r="AQ7" s="266"/>
      <c r="AR7" s="266"/>
      <c r="AS7" s="266"/>
      <c r="AT7" s="266"/>
      <c r="AU7" s="266"/>
      <c r="AV7" s="266"/>
      <c r="AW7" s="266"/>
      <c r="AX7" s="266"/>
      <c r="AY7" s="266"/>
      <c r="AZ7" s="266"/>
      <c r="BA7" s="269"/>
      <c r="BB7" s="298"/>
    </row>
    <row r="8" spans="2:65" s="3" customFormat="1" ht="16.5" customHeight="1" x14ac:dyDescent="0.2">
      <c r="B8" s="266"/>
      <c r="C8" s="281"/>
      <c r="D8" s="270"/>
      <c r="E8" s="270"/>
      <c r="F8" s="270"/>
      <c r="G8" s="270"/>
      <c r="H8" s="270"/>
      <c r="I8" s="270"/>
      <c r="J8" s="282"/>
      <c r="K8" s="297" t="s">
        <v>528</v>
      </c>
      <c r="L8" s="28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66"/>
      <c r="AO8" s="266"/>
      <c r="AP8" s="266"/>
      <c r="AQ8" s="266"/>
      <c r="AR8" s="266"/>
      <c r="AS8" s="266"/>
      <c r="AT8" s="266"/>
      <c r="AU8" s="266"/>
      <c r="AV8" s="266"/>
      <c r="AW8" s="266"/>
      <c r="AX8" s="266"/>
      <c r="AY8" s="266"/>
      <c r="AZ8" s="266"/>
      <c r="BA8" s="269"/>
      <c r="BB8" s="298"/>
    </row>
    <row r="9" spans="2:65" s="268" customFormat="1" ht="16.5" customHeight="1" thickBot="1" x14ac:dyDescent="0.25">
      <c r="C9" s="290"/>
      <c r="D9" s="291"/>
      <c r="E9" s="291"/>
      <c r="F9" s="291"/>
      <c r="G9" s="291"/>
      <c r="H9" s="291"/>
      <c r="I9" s="291"/>
      <c r="J9" s="292"/>
      <c r="K9" s="299" t="s">
        <v>665</v>
      </c>
      <c r="L9" s="300"/>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1"/>
      <c r="BA9" s="291"/>
      <c r="BB9" s="301"/>
    </row>
    <row r="10" spans="2:65" s="3" customFormat="1" ht="16.5" customHeight="1" thickBot="1" x14ac:dyDescent="0.25">
      <c r="B10" s="269"/>
      <c r="D10" s="289" t="s">
        <v>515</v>
      </c>
    </row>
    <row r="11" spans="2:65" s="3" customFormat="1" ht="16.5" customHeight="1" x14ac:dyDescent="0.2">
      <c r="B11" s="269"/>
      <c r="C11" s="790" t="s">
        <v>525</v>
      </c>
      <c r="D11" s="791"/>
      <c r="E11" s="791"/>
      <c r="F11" s="791"/>
      <c r="G11" s="791"/>
      <c r="H11" s="791"/>
      <c r="I11" s="791"/>
      <c r="J11" s="792"/>
      <c r="K11" s="293" t="s">
        <v>646</v>
      </c>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7"/>
      <c r="AJ11" s="287"/>
      <c r="AK11" s="287"/>
      <c r="AL11" s="287"/>
      <c r="AM11" s="287"/>
      <c r="AN11" s="287"/>
      <c r="AO11" s="287"/>
      <c r="AP11" s="287"/>
      <c r="AQ11" s="287"/>
      <c r="AR11" s="287"/>
      <c r="AS11" s="287"/>
      <c r="AT11" s="287"/>
      <c r="AU11" s="287"/>
      <c r="AV11" s="287"/>
      <c r="AW11" s="287"/>
      <c r="AX11" s="287"/>
      <c r="AY11" s="287"/>
      <c r="AZ11" s="287"/>
      <c r="BA11" s="287"/>
      <c r="BB11" s="305"/>
    </row>
    <row r="12" spans="2:65" s="3" customFormat="1" ht="16.5" customHeight="1" x14ac:dyDescent="0.2">
      <c r="B12" s="269"/>
      <c r="C12" s="309"/>
      <c r="D12" s="268"/>
      <c r="E12" s="268"/>
      <c r="F12" s="268"/>
      <c r="G12" s="268"/>
      <c r="H12" s="268"/>
      <c r="I12" s="268"/>
      <c r="J12" s="310"/>
      <c r="K12" s="297" t="s">
        <v>663</v>
      </c>
      <c r="BB12" s="311"/>
    </row>
    <row r="13" spans="2:65" s="3" customFormat="1" ht="16.5" customHeight="1" x14ac:dyDescent="0.2">
      <c r="B13" s="269"/>
      <c r="C13" s="309"/>
      <c r="D13" s="268"/>
      <c r="E13" s="268"/>
      <c r="F13" s="268"/>
      <c r="G13" s="268"/>
      <c r="H13" s="268"/>
      <c r="I13" s="268"/>
      <c r="J13" s="310"/>
      <c r="K13" s="297" t="s">
        <v>529</v>
      </c>
      <c r="BB13" s="311"/>
    </row>
    <row r="14" spans="2:65" s="3" customFormat="1" ht="16.5" customHeight="1" thickBot="1" x14ac:dyDescent="0.25">
      <c r="B14" s="269"/>
      <c r="C14" s="302"/>
      <c r="D14" s="303"/>
      <c r="E14" s="303"/>
      <c r="F14" s="303"/>
      <c r="G14" s="303"/>
      <c r="H14" s="303"/>
      <c r="I14" s="303"/>
      <c r="J14" s="304"/>
      <c r="K14" s="299" t="s">
        <v>666</v>
      </c>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306"/>
      <c r="AO14" s="306"/>
      <c r="AP14" s="306"/>
      <c r="AQ14" s="306"/>
      <c r="AR14" s="306"/>
      <c r="AS14" s="306"/>
      <c r="AT14" s="306"/>
      <c r="AU14" s="306"/>
      <c r="AV14" s="306"/>
      <c r="AW14" s="306"/>
      <c r="AX14" s="306"/>
      <c r="AY14" s="306"/>
      <c r="AZ14" s="306"/>
      <c r="BA14" s="306"/>
      <c r="BB14" s="307"/>
    </row>
    <row r="15" spans="2:65" s="3" customFormat="1" ht="7.5" customHeight="1" x14ac:dyDescent="0.2">
      <c r="B15" s="269"/>
      <c r="Y15" s="269"/>
    </row>
    <row r="16" spans="2:65" s="3" customFormat="1" ht="25.5" customHeight="1" x14ac:dyDescent="0.2">
      <c r="B16" s="252" t="s">
        <v>38</v>
      </c>
      <c r="C16" s="252"/>
      <c r="D16" s="252"/>
      <c r="E16" s="252"/>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row>
    <row r="17" spans="2:54" s="3" customFormat="1" ht="12.75" customHeight="1" thickBot="1" x14ac:dyDescent="0.25">
      <c r="B17" s="252"/>
      <c r="C17" s="252"/>
      <c r="D17" s="252"/>
      <c r="E17" s="252"/>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row>
    <row r="18" spans="2:54" ht="9.75" customHeight="1" x14ac:dyDescent="0.2">
      <c r="B18" s="938" t="s">
        <v>555</v>
      </c>
      <c r="C18" s="814" t="s">
        <v>71</v>
      </c>
      <c r="D18" s="815"/>
      <c r="E18" s="815"/>
      <c r="F18" s="815"/>
      <c r="G18" s="815"/>
      <c r="H18" s="815"/>
      <c r="I18" s="815"/>
      <c r="J18" s="816"/>
      <c r="K18" s="24"/>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28"/>
      <c r="BB18" s="352"/>
    </row>
    <row r="19" spans="2:54" ht="15" customHeight="1" x14ac:dyDescent="0.2">
      <c r="B19" s="939"/>
      <c r="C19" s="471"/>
      <c r="D19" s="472"/>
      <c r="E19" s="472"/>
      <c r="F19" s="472"/>
      <c r="G19" s="472"/>
      <c r="H19" s="472"/>
      <c r="I19" s="472"/>
      <c r="J19" s="473"/>
      <c r="K19" s="17"/>
      <c r="L19" s="797"/>
      <c r="M19" s="798"/>
      <c r="N19" s="798"/>
      <c r="O19" s="798"/>
      <c r="P19" s="798"/>
      <c r="Q19" s="798"/>
      <c r="R19" s="798"/>
      <c r="S19" s="798"/>
      <c r="T19" s="798"/>
      <c r="U19" s="798"/>
      <c r="V19" s="798"/>
      <c r="W19" s="798"/>
      <c r="X19" s="798"/>
      <c r="Y19" s="798"/>
      <c r="Z19" s="798"/>
      <c r="AA19" s="798"/>
      <c r="AB19" s="799"/>
      <c r="AD19" s="695" t="s">
        <v>28</v>
      </c>
      <c r="AE19" s="695"/>
      <c r="AF19" s="695"/>
      <c r="AG19" s="695"/>
      <c r="AH19" s="695"/>
      <c r="AI19" s="695"/>
      <c r="AJ19" s="695"/>
      <c r="AK19" s="695"/>
      <c r="AL19" s="695"/>
      <c r="AM19" s="695"/>
      <c r="AZ19" s="18"/>
      <c r="BB19" s="353"/>
    </row>
    <row r="20" spans="2:54" ht="9.75" customHeight="1" x14ac:dyDescent="0.2">
      <c r="B20" s="939"/>
      <c r="C20" s="471"/>
      <c r="D20" s="472"/>
      <c r="E20" s="472"/>
      <c r="F20" s="472"/>
      <c r="G20" s="472"/>
      <c r="H20" s="472"/>
      <c r="I20" s="472"/>
      <c r="J20" s="473"/>
      <c r="K20" s="17"/>
      <c r="L20" s="800"/>
      <c r="M20" s="801"/>
      <c r="N20" s="801"/>
      <c r="O20" s="801"/>
      <c r="P20" s="801"/>
      <c r="Q20" s="801"/>
      <c r="R20" s="801"/>
      <c r="S20" s="801"/>
      <c r="T20" s="801"/>
      <c r="U20" s="801"/>
      <c r="V20" s="801"/>
      <c r="W20" s="801"/>
      <c r="X20" s="801"/>
      <c r="Y20" s="801"/>
      <c r="Z20" s="801"/>
      <c r="AA20" s="801"/>
      <c r="AB20" s="802"/>
      <c r="AD20" s="695"/>
      <c r="AE20" s="695"/>
      <c r="AF20" s="695"/>
      <c r="AG20" s="695"/>
      <c r="AH20" s="695"/>
      <c r="AI20" s="695"/>
      <c r="AJ20" s="695"/>
      <c r="AK20" s="695"/>
      <c r="AL20" s="695"/>
      <c r="AM20" s="695"/>
      <c r="AZ20" s="18"/>
      <c r="BB20" s="353"/>
    </row>
    <row r="21" spans="2:54" ht="9.75" customHeight="1" x14ac:dyDescent="0.2">
      <c r="B21" s="939"/>
      <c r="C21" s="545"/>
      <c r="D21" s="546"/>
      <c r="E21" s="546"/>
      <c r="F21" s="546"/>
      <c r="G21" s="546"/>
      <c r="H21" s="546"/>
      <c r="I21" s="546"/>
      <c r="J21" s="547"/>
      <c r="K21" s="19"/>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1"/>
      <c r="BB21" s="353"/>
    </row>
    <row r="22" spans="2:54" ht="4.5" customHeight="1" x14ac:dyDescent="0.2">
      <c r="B22" s="939"/>
      <c r="C22" s="471" t="s">
        <v>278</v>
      </c>
      <c r="D22" s="472"/>
      <c r="E22" s="472"/>
      <c r="F22" s="472"/>
      <c r="G22" s="472"/>
      <c r="H22" s="472"/>
      <c r="I22" s="472"/>
      <c r="J22" s="473"/>
      <c r="K22" s="9"/>
      <c r="L22" s="3"/>
      <c r="M22" s="3"/>
      <c r="N22" s="3"/>
      <c r="O22" s="3"/>
      <c r="P22" s="3"/>
      <c r="Q22" s="3"/>
      <c r="R22" s="3"/>
      <c r="S22" s="3"/>
      <c r="T22" s="3"/>
      <c r="U22" s="3"/>
      <c r="V22" s="3"/>
      <c r="W22" s="3"/>
      <c r="X22" s="3"/>
      <c r="Y22" s="3"/>
      <c r="Z22" s="3"/>
      <c r="AA22" s="3"/>
      <c r="AB22" s="3"/>
      <c r="AC22" s="3"/>
      <c r="AD22" s="3"/>
      <c r="AE22" s="3"/>
      <c r="AF22" s="3"/>
      <c r="AG22" s="3"/>
      <c r="AX22" s="479"/>
      <c r="AY22" s="479"/>
      <c r="AZ22" s="508"/>
      <c r="BB22" s="838"/>
    </row>
    <row r="23" spans="2:54" ht="15" customHeight="1" x14ac:dyDescent="0.2">
      <c r="B23" s="939"/>
      <c r="C23" s="471"/>
      <c r="D23" s="472"/>
      <c r="E23" s="472"/>
      <c r="F23" s="472"/>
      <c r="G23" s="472"/>
      <c r="H23" s="472"/>
      <c r="I23" s="472"/>
      <c r="J23" s="473"/>
      <c r="K23" s="9"/>
      <c r="L23" s="797"/>
      <c r="M23" s="798"/>
      <c r="N23" s="798"/>
      <c r="O23" s="798"/>
      <c r="P23" s="798"/>
      <c r="Q23" s="798"/>
      <c r="R23" s="798"/>
      <c r="S23" s="798"/>
      <c r="T23" s="798"/>
      <c r="U23" s="798"/>
      <c r="V23" s="799"/>
      <c r="W23" s="3"/>
      <c r="X23" s="695" t="s">
        <v>28</v>
      </c>
      <c r="Y23" s="695"/>
      <c r="Z23" s="695"/>
      <c r="AA23" s="695"/>
      <c r="AB23" s="695"/>
      <c r="AC23" s="695"/>
      <c r="AD23" s="695"/>
      <c r="AE23" s="695"/>
      <c r="AF23" s="695"/>
      <c r="AG23" s="695"/>
      <c r="AX23" s="479"/>
      <c r="AY23" s="479"/>
      <c r="AZ23" s="508"/>
      <c r="BB23" s="838"/>
    </row>
    <row r="24" spans="2:54" ht="7.5" customHeight="1" x14ac:dyDescent="0.2">
      <c r="B24" s="939"/>
      <c r="C24" s="471"/>
      <c r="D24" s="472"/>
      <c r="E24" s="472"/>
      <c r="F24" s="472"/>
      <c r="G24" s="472"/>
      <c r="H24" s="472"/>
      <c r="I24" s="472"/>
      <c r="J24" s="473"/>
      <c r="K24" s="9"/>
      <c r="L24" s="800"/>
      <c r="M24" s="801"/>
      <c r="N24" s="801"/>
      <c r="O24" s="801"/>
      <c r="P24" s="801"/>
      <c r="Q24" s="801"/>
      <c r="R24" s="801"/>
      <c r="S24" s="801"/>
      <c r="T24" s="801"/>
      <c r="U24" s="801"/>
      <c r="V24" s="802"/>
      <c r="W24" s="3"/>
      <c r="X24" s="695"/>
      <c r="Y24" s="695"/>
      <c r="Z24" s="695"/>
      <c r="AA24" s="695"/>
      <c r="AB24" s="695"/>
      <c r="AC24" s="695"/>
      <c r="AD24" s="695"/>
      <c r="AE24" s="695"/>
      <c r="AF24" s="695"/>
      <c r="AG24" s="695"/>
      <c r="AX24" s="479"/>
      <c r="AY24" s="479"/>
      <c r="AZ24" s="508"/>
      <c r="BB24" s="354"/>
    </row>
    <row r="25" spans="2:54" ht="3.75" customHeight="1" x14ac:dyDescent="0.2">
      <c r="B25" s="939"/>
      <c r="C25" s="545"/>
      <c r="D25" s="546"/>
      <c r="E25" s="546"/>
      <c r="F25" s="546"/>
      <c r="G25" s="546"/>
      <c r="H25" s="546"/>
      <c r="I25" s="546"/>
      <c r="J25" s="547"/>
      <c r="K25" s="10"/>
      <c r="L25" s="11"/>
      <c r="M25" s="11"/>
      <c r="N25" s="11"/>
      <c r="O25" s="11"/>
      <c r="P25" s="11"/>
      <c r="Q25" s="11"/>
      <c r="R25" s="11"/>
      <c r="S25" s="11"/>
      <c r="T25" s="11"/>
      <c r="U25" s="11"/>
      <c r="V25" s="11"/>
      <c r="W25" s="11"/>
      <c r="X25" s="11"/>
      <c r="Y25" s="11"/>
      <c r="Z25" s="11"/>
      <c r="AA25" s="11"/>
      <c r="AB25" s="11"/>
      <c r="AC25" s="11"/>
      <c r="AD25" s="11"/>
      <c r="AE25" s="11"/>
      <c r="AF25" s="11"/>
      <c r="AG25" s="11"/>
      <c r="AH25" s="20"/>
      <c r="AI25" s="20"/>
      <c r="AJ25" s="20"/>
      <c r="AK25" s="20"/>
      <c r="AL25" s="20"/>
      <c r="AM25" s="20"/>
      <c r="AN25" s="20"/>
      <c r="AO25" s="20"/>
      <c r="AP25" s="20"/>
      <c r="AQ25" s="20"/>
      <c r="AR25" s="20"/>
      <c r="AS25" s="20"/>
      <c r="AT25" s="20"/>
      <c r="AU25" s="20"/>
      <c r="AV25" s="20"/>
      <c r="AW25" s="20"/>
      <c r="AX25" s="480"/>
      <c r="AY25" s="480"/>
      <c r="AZ25" s="617"/>
      <c r="BB25" s="354"/>
    </row>
    <row r="26" spans="2:54" ht="8.25" customHeight="1" x14ac:dyDescent="0.2">
      <c r="B26" s="939"/>
      <c r="C26" s="471" t="s">
        <v>231</v>
      </c>
      <c r="D26" s="472"/>
      <c r="E26" s="472"/>
      <c r="F26" s="472"/>
      <c r="G26" s="472"/>
      <c r="H26" s="472"/>
      <c r="I26" s="472"/>
      <c r="J26" s="473"/>
      <c r="K26" s="9"/>
      <c r="L26" s="3"/>
      <c r="M26" s="3"/>
      <c r="N26" s="3"/>
      <c r="O26" s="3"/>
      <c r="P26" s="3"/>
      <c r="Q26" s="3"/>
      <c r="R26" s="3"/>
      <c r="S26" s="3"/>
      <c r="T26" s="3"/>
      <c r="U26" s="3"/>
      <c r="V26" s="3"/>
      <c r="W26" s="3"/>
      <c r="X26" s="3"/>
      <c r="Y26" s="3"/>
      <c r="Z26" s="3"/>
      <c r="AA26" s="3"/>
      <c r="AB26" s="3"/>
      <c r="AC26" s="3"/>
      <c r="AD26" s="3"/>
      <c r="AE26" s="3"/>
      <c r="AF26" s="3"/>
      <c r="AG26" s="3"/>
      <c r="AX26" s="186"/>
      <c r="AY26" s="186"/>
      <c r="AZ26" s="345"/>
      <c r="BB26" s="354"/>
    </row>
    <row r="27" spans="2:54" ht="15" customHeight="1" x14ac:dyDescent="0.2">
      <c r="B27" s="939"/>
      <c r="C27" s="471"/>
      <c r="D27" s="472"/>
      <c r="E27" s="472"/>
      <c r="F27" s="472"/>
      <c r="G27" s="472"/>
      <c r="H27" s="472"/>
      <c r="I27" s="472"/>
      <c r="J27" s="473"/>
      <c r="K27" s="9"/>
      <c r="L27" s="797"/>
      <c r="M27" s="798"/>
      <c r="N27" s="798"/>
      <c r="O27" s="798"/>
      <c r="P27" s="798"/>
      <c r="Q27" s="798"/>
      <c r="R27" s="798"/>
      <c r="S27" s="798"/>
      <c r="T27" s="798"/>
      <c r="U27" s="798"/>
      <c r="V27" s="799"/>
      <c r="W27" s="3"/>
      <c r="X27" s="695" t="s">
        <v>28</v>
      </c>
      <c r="Y27" s="695"/>
      <c r="Z27" s="695"/>
      <c r="AA27" s="695"/>
      <c r="AB27" s="695"/>
      <c r="AC27" s="695"/>
      <c r="AD27" s="695"/>
      <c r="AE27" s="695"/>
      <c r="AF27" s="695"/>
      <c r="AG27" s="695"/>
      <c r="AX27" s="186"/>
      <c r="AY27" s="186"/>
      <c r="AZ27" s="345"/>
      <c r="BB27" s="354"/>
    </row>
    <row r="28" spans="2:54" ht="7.5" customHeight="1" x14ac:dyDescent="0.2">
      <c r="B28" s="939"/>
      <c r="C28" s="471"/>
      <c r="D28" s="472"/>
      <c r="E28" s="472"/>
      <c r="F28" s="472"/>
      <c r="G28" s="472"/>
      <c r="H28" s="472"/>
      <c r="I28" s="472"/>
      <c r="J28" s="473"/>
      <c r="K28" s="9"/>
      <c r="L28" s="800"/>
      <c r="M28" s="801"/>
      <c r="N28" s="801"/>
      <c r="O28" s="801"/>
      <c r="P28" s="801"/>
      <c r="Q28" s="801"/>
      <c r="R28" s="801"/>
      <c r="S28" s="801"/>
      <c r="T28" s="801"/>
      <c r="U28" s="801"/>
      <c r="V28" s="802"/>
      <c r="W28" s="3"/>
      <c r="X28" s="695"/>
      <c r="Y28" s="695"/>
      <c r="Z28" s="695"/>
      <c r="AA28" s="695"/>
      <c r="AB28" s="695"/>
      <c r="AC28" s="695"/>
      <c r="AD28" s="695"/>
      <c r="AE28" s="695"/>
      <c r="AF28" s="695"/>
      <c r="AG28" s="695"/>
      <c r="AX28" s="186"/>
      <c r="AY28" s="186"/>
      <c r="AZ28" s="345"/>
      <c r="BB28" s="354"/>
    </row>
    <row r="29" spans="2:54" ht="8.25" customHeight="1" thickBot="1" x14ac:dyDescent="0.25">
      <c r="B29" s="940"/>
      <c r="C29" s="474"/>
      <c r="D29" s="475"/>
      <c r="E29" s="475"/>
      <c r="F29" s="475"/>
      <c r="G29" s="475"/>
      <c r="H29" s="475"/>
      <c r="I29" s="475"/>
      <c r="J29" s="476"/>
      <c r="K29" s="349"/>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4"/>
      <c r="AI29" s="34"/>
      <c r="AJ29" s="34"/>
      <c r="AK29" s="34"/>
      <c r="AL29" s="34"/>
      <c r="AM29" s="34"/>
      <c r="AN29" s="34"/>
      <c r="AO29" s="34"/>
      <c r="AP29" s="34"/>
      <c r="AQ29" s="34"/>
      <c r="AR29" s="34"/>
      <c r="AS29" s="34"/>
      <c r="AT29" s="34"/>
      <c r="AU29" s="34"/>
      <c r="AV29" s="34"/>
      <c r="AW29" s="34"/>
      <c r="AX29" s="350"/>
      <c r="AY29" s="350"/>
      <c r="AZ29" s="351"/>
      <c r="BB29" s="355"/>
    </row>
    <row r="30" spans="2:54" ht="4.5" customHeight="1" x14ac:dyDescent="0.2">
      <c r="B30" s="941" t="s">
        <v>554</v>
      </c>
      <c r="C30" s="949" t="s">
        <v>553</v>
      </c>
      <c r="D30" s="950"/>
      <c r="E30" s="950"/>
      <c r="F30" s="950"/>
      <c r="G30" s="950"/>
      <c r="H30" s="950"/>
      <c r="I30" s="950"/>
      <c r="J30" s="950"/>
      <c r="K30" s="953"/>
      <c r="L30" s="518"/>
      <c r="M30" s="518"/>
      <c r="N30" s="518"/>
      <c r="O30" s="518"/>
      <c r="P30" s="954"/>
      <c r="Q30" s="954"/>
      <c r="R30" s="954"/>
      <c r="S30" s="479" t="s">
        <v>0</v>
      </c>
      <c r="T30" s="479"/>
      <c r="U30" s="479"/>
      <c r="V30" s="771"/>
      <c r="W30" s="771"/>
      <c r="X30" s="829"/>
      <c r="Y30" s="829"/>
      <c r="Z30" s="829"/>
      <c r="AA30" s="479" t="s">
        <v>1</v>
      </c>
      <c r="AB30" s="479"/>
      <c r="AC30" s="479"/>
      <c r="AD30" s="481"/>
      <c r="AE30" s="481"/>
      <c r="AF30" s="479" t="s">
        <v>552</v>
      </c>
      <c r="AH30" s="765" t="s">
        <v>36</v>
      </c>
      <c r="AI30" s="766"/>
      <c r="AJ30" s="766"/>
      <c r="AK30" s="766"/>
      <c r="AL30" s="767"/>
      <c r="AM30" s="773"/>
      <c r="AN30" s="774"/>
      <c r="AO30" s="774"/>
      <c r="AP30" s="774"/>
      <c r="AQ30" s="774"/>
      <c r="AR30" s="479" t="s">
        <v>0</v>
      </c>
      <c r="AS30" s="771"/>
      <c r="AT30" s="771"/>
      <c r="AU30" s="479" t="s">
        <v>1</v>
      </c>
      <c r="AV30" s="771"/>
      <c r="AW30" s="771"/>
      <c r="AX30" s="479" t="s">
        <v>2</v>
      </c>
      <c r="AZ30" s="18"/>
      <c r="BB30" s="254"/>
    </row>
    <row r="31" spans="2:54" ht="15" customHeight="1" x14ac:dyDescent="0.2">
      <c r="B31" s="941"/>
      <c r="C31" s="949"/>
      <c r="D31" s="950"/>
      <c r="E31" s="950"/>
      <c r="F31" s="950"/>
      <c r="G31" s="950"/>
      <c r="H31" s="950"/>
      <c r="I31" s="950"/>
      <c r="J31" s="950"/>
      <c r="K31" s="953"/>
      <c r="L31" s="518"/>
      <c r="M31" s="518"/>
      <c r="N31" s="518"/>
      <c r="O31" s="518"/>
      <c r="P31" s="954"/>
      <c r="Q31" s="954"/>
      <c r="R31" s="954"/>
      <c r="S31" s="479"/>
      <c r="T31" s="479"/>
      <c r="U31" s="479"/>
      <c r="V31" s="771"/>
      <c r="W31" s="771"/>
      <c r="X31" s="829"/>
      <c r="Y31" s="829"/>
      <c r="Z31" s="829"/>
      <c r="AA31" s="479"/>
      <c r="AB31" s="479"/>
      <c r="AC31" s="479"/>
      <c r="AD31" s="481"/>
      <c r="AE31" s="481"/>
      <c r="AF31" s="479"/>
      <c r="AH31" s="765"/>
      <c r="AI31" s="766"/>
      <c r="AJ31" s="766"/>
      <c r="AK31" s="766"/>
      <c r="AL31" s="767"/>
      <c r="AM31" s="773"/>
      <c r="AN31" s="774"/>
      <c r="AO31" s="774"/>
      <c r="AP31" s="774"/>
      <c r="AQ31" s="774"/>
      <c r="AR31" s="479"/>
      <c r="AS31" s="771"/>
      <c r="AT31" s="771"/>
      <c r="AU31" s="479"/>
      <c r="AV31" s="771"/>
      <c r="AW31" s="771"/>
      <c r="AX31" s="479"/>
      <c r="AZ31" s="18"/>
      <c r="BB31" s="254"/>
    </row>
    <row r="32" spans="2:54" ht="7.5" customHeight="1" x14ac:dyDescent="0.2">
      <c r="B32" s="941"/>
      <c r="C32" s="949"/>
      <c r="D32" s="950"/>
      <c r="E32" s="950"/>
      <c r="F32" s="950"/>
      <c r="G32" s="950"/>
      <c r="H32" s="950"/>
      <c r="I32" s="950"/>
      <c r="J32" s="950"/>
      <c r="K32" s="953"/>
      <c r="L32" s="518"/>
      <c r="M32" s="518"/>
      <c r="N32" s="518"/>
      <c r="O32" s="518"/>
      <c r="P32" s="954"/>
      <c r="Q32" s="954"/>
      <c r="R32" s="954"/>
      <c r="S32" s="479"/>
      <c r="T32" s="479"/>
      <c r="U32" s="479"/>
      <c r="V32" s="771"/>
      <c r="W32" s="771"/>
      <c r="X32" s="829"/>
      <c r="Y32" s="829"/>
      <c r="Z32" s="829"/>
      <c r="AA32" s="479"/>
      <c r="AB32" s="479"/>
      <c r="AC32" s="479"/>
      <c r="AD32" s="481"/>
      <c r="AE32" s="481"/>
      <c r="AF32" s="479"/>
      <c r="AH32" s="765"/>
      <c r="AI32" s="766"/>
      <c r="AJ32" s="766"/>
      <c r="AK32" s="766"/>
      <c r="AL32" s="767"/>
      <c r="AM32" s="773"/>
      <c r="AN32" s="774"/>
      <c r="AO32" s="774"/>
      <c r="AP32" s="774"/>
      <c r="AQ32" s="774"/>
      <c r="AR32" s="479"/>
      <c r="AS32" s="771"/>
      <c r="AT32" s="771"/>
      <c r="AU32" s="479"/>
      <c r="AV32" s="771"/>
      <c r="AW32" s="771"/>
      <c r="AX32" s="479"/>
      <c r="AZ32" s="18"/>
      <c r="BB32" s="254"/>
    </row>
    <row r="33" spans="2:54" ht="3.75" customHeight="1" x14ac:dyDescent="0.2">
      <c r="B33" s="941"/>
      <c r="C33" s="951"/>
      <c r="D33" s="952"/>
      <c r="E33" s="952"/>
      <c r="F33" s="952"/>
      <c r="G33" s="952"/>
      <c r="H33" s="952"/>
      <c r="I33" s="952"/>
      <c r="J33" s="952"/>
      <c r="K33" s="692"/>
      <c r="L33" s="693"/>
      <c r="M33" s="693"/>
      <c r="N33" s="693"/>
      <c r="O33" s="693"/>
      <c r="P33" s="955"/>
      <c r="Q33" s="955"/>
      <c r="R33" s="955"/>
      <c r="S33" s="480"/>
      <c r="T33" s="480"/>
      <c r="U33" s="480"/>
      <c r="V33" s="772"/>
      <c r="W33" s="772"/>
      <c r="X33" s="830"/>
      <c r="Y33" s="830"/>
      <c r="Z33" s="830"/>
      <c r="AA33" s="480"/>
      <c r="AB33" s="480"/>
      <c r="AC33" s="480"/>
      <c r="AD33" s="684"/>
      <c r="AE33" s="684"/>
      <c r="AF33" s="480"/>
      <c r="AH33" s="768"/>
      <c r="AI33" s="769"/>
      <c r="AJ33" s="769"/>
      <c r="AK33" s="769"/>
      <c r="AL33" s="770"/>
      <c r="AM33" s="775"/>
      <c r="AN33" s="776"/>
      <c r="AO33" s="776"/>
      <c r="AP33" s="776"/>
      <c r="AQ33" s="776"/>
      <c r="AR33" s="480"/>
      <c r="AS33" s="772"/>
      <c r="AT33" s="772"/>
      <c r="AU33" s="480"/>
      <c r="AV33" s="772"/>
      <c r="AW33" s="772"/>
      <c r="AX33" s="480"/>
      <c r="AZ33" s="18"/>
      <c r="BB33" s="254"/>
    </row>
    <row r="34" spans="2:54" ht="14.25" customHeight="1" x14ac:dyDescent="0.2">
      <c r="B34" s="941"/>
      <c r="C34" s="806" t="s">
        <v>34</v>
      </c>
      <c r="D34" s="807"/>
      <c r="E34" s="807"/>
      <c r="F34" s="807"/>
      <c r="G34" s="807"/>
      <c r="H34" s="807"/>
      <c r="I34" s="807"/>
      <c r="J34" s="808"/>
      <c r="K34" s="618"/>
      <c r="L34" s="619"/>
      <c r="M34" s="619"/>
      <c r="N34" s="619"/>
      <c r="O34" s="619"/>
      <c r="P34" s="619"/>
      <c r="Q34" s="619"/>
      <c r="R34" s="619"/>
      <c r="S34" s="619"/>
      <c r="T34" s="619"/>
      <c r="U34" s="619"/>
      <c r="V34" s="619"/>
      <c r="W34" s="619"/>
      <c r="X34" s="619"/>
      <c r="Y34" s="619"/>
      <c r="Z34" s="619"/>
      <c r="AA34" s="619"/>
      <c r="AB34" s="619"/>
      <c r="AC34" s="619"/>
      <c r="AD34" s="619"/>
      <c r="AE34" s="619"/>
      <c r="AF34" s="619"/>
      <c r="AG34" s="619"/>
      <c r="AH34" s="619"/>
      <c r="AI34" s="619"/>
      <c r="AJ34" s="619"/>
      <c r="AK34" s="619"/>
      <c r="AL34" s="619"/>
      <c r="AM34" s="619"/>
      <c r="AN34" s="619"/>
      <c r="AO34" s="619"/>
      <c r="AP34" s="619"/>
      <c r="AQ34" s="619"/>
      <c r="AR34" s="619"/>
      <c r="AS34" s="619"/>
      <c r="AT34" s="619"/>
      <c r="AU34" s="619"/>
      <c r="AV34" s="619"/>
      <c r="AW34" s="619"/>
      <c r="AX34" s="619"/>
      <c r="AY34" s="619"/>
      <c r="AZ34" s="620"/>
      <c r="BB34" s="254"/>
    </row>
    <row r="35" spans="2:54" ht="8.25" customHeight="1" x14ac:dyDescent="0.2">
      <c r="B35" s="941"/>
      <c r="C35" s="579" t="s">
        <v>4</v>
      </c>
      <c r="D35" s="580"/>
      <c r="E35" s="580"/>
      <c r="F35" s="580"/>
      <c r="G35" s="580"/>
      <c r="H35" s="580"/>
      <c r="I35" s="580"/>
      <c r="J35" s="581"/>
      <c r="K35" s="631"/>
      <c r="L35" s="632"/>
      <c r="M35" s="632"/>
      <c r="N35" s="632"/>
      <c r="O35" s="632"/>
      <c r="P35" s="632"/>
      <c r="Q35" s="632"/>
      <c r="R35" s="632"/>
      <c r="S35" s="632"/>
      <c r="T35" s="632"/>
      <c r="U35" s="632"/>
      <c r="V35" s="632"/>
      <c r="W35" s="632"/>
      <c r="X35" s="632"/>
      <c r="Y35" s="632"/>
      <c r="Z35" s="632"/>
      <c r="AA35" s="632"/>
      <c r="AB35" s="632"/>
      <c r="AC35" s="632"/>
      <c r="AD35" s="632"/>
      <c r="AE35" s="632"/>
      <c r="AF35" s="632"/>
      <c r="AG35" s="632"/>
      <c r="AH35" s="632"/>
      <c r="AI35" s="632"/>
      <c r="AJ35" s="632"/>
      <c r="AK35" s="632"/>
      <c r="AL35" s="632"/>
      <c r="AM35" s="632"/>
      <c r="AN35" s="632"/>
      <c r="AO35" s="632"/>
      <c r="AP35" s="632"/>
      <c r="AQ35" s="632"/>
      <c r="AR35" s="632"/>
      <c r="AS35" s="632"/>
      <c r="AT35" s="632"/>
      <c r="AU35" s="632"/>
      <c r="AV35" s="632"/>
      <c r="AW35" s="632"/>
      <c r="AX35" s="632"/>
      <c r="AY35" s="632"/>
      <c r="AZ35" s="633"/>
      <c r="BB35" s="254"/>
    </row>
    <row r="36" spans="2:54" ht="11.25" customHeight="1" x14ac:dyDescent="0.2">
      <c r="B36" s="941"/>
      <c r="C36" s="471"/>
      <c r="D36" s="472"/>
      <c r="E36" s="472"/>
      <c r="F36" s="472"/>
      <c r="G36" s="472"/>
      <c r="H36" s="472"/>
      <c r="I36" s="472"/>
      <c r="J36" s="473"/>
      <c r="K36" s="634"/>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635"/>
      <c r="AI36" s="635"/>
      <c r="AJ36" s="635"/>
      <c r="AK36" s="635"/>
      <c r="AL36" s="635"/>
      <c r="AM36" s="635"/>
      <c r="AN36" s="635"/>
      <c r="AO36" s="635"/>
      <c r="AP36" s="635"/>
      <c r="AQ36" s="635"/>
      <c r="AR36" s="635"/>
      <c r="AS36" s="635"/>
      <c r="AT36" s="635"/>
      <c r="AU36" s="635"/>
      <c r="AV36" s="635"/>
      <c r="AW36" s="635"/>
      <c r="AX36" s="635"/>
      <c r="AY36" s="635"/>
      <c r="AZ36" s="636"/>
      <c r="BB36" s="254"/>
    </row>
    <row r="37" spans="2:54" ht="11.25" customHeight="1" x14ac:dyDescent="0.2">
      <c r="B37" s="941"/>
      <c r="C37" s="545"/>
      <c r="D37" s="546"/>
      <c r="E37" s="546"/>
      <c r="F37" s="546"/>
      <c r="G37" s="546"/>
      <c r="H37" s="546"/>
      <c r="I37" s="546"/>
      <c r="J37" s="547"/>
      <c r="K37" s="637"/>
      <c r="L37" s="638"/>
      <c r="M37" s="638"/>
      <c r="N37" s="638"/>
      <c r="O37" s="638"/>
      <c r="P37" s="638"/>
      <c r="Q37" s="638"/>
      <c r="R37" s="638"/>
      <c r="S37" s="638"/>
      <c r="T37" s="638"/>
      <c r="U37" s="638"/>
      <c r="V37" s="638"/>
      <c r="W37" s="638"/>
      <c r="X37" s="638"/>
      <c r="Y37" s="638"/>
      <c r="Z37" s="638"/>
      <c r="AA37" s="638"/>
      <c r="AB37" s="638"/>
      <c r="AC37" s="638"/>
      <c r="AD37" s="638"/>
      <c r="AE37" s="638"/>
      <c r="AF37" s="638"/>
      <c r="AG37" s="638"/>
      <c r="AH37" s="638"/>
      <c r="AI37" s="638"/>
      <c r="AJ37" s="638"/>
      <c r="AK37" s="638"/>
      <c r="AL37" s="638"/>
      <c r="AM37" s="638"/>
      <c r="AN37" s="638"/>
      <c r="AO37" s="638"/>
      <c r="AP37" s="638"/>
      <c r="AQ37" s="638"/>
      <c r="AR37" s="638"/>
      <c r="AS37" s="638"/>
      <c r="AT37" s="638"/>
      <c r="AU37" s="638"/>
      <c r="AV37" s="638"/>
      <c r="AW37" s="638"/>
      <c r="AX37" s="638"/>
      <c r="AY37" s="638"/>
      <c r="AZ37" s="639"/>
      <c r="BB37" s="254"/>
    </row>
    <row r="38" spans="2:54" ht="15.75" customHeight="1" x14ac:dyDescent="0.2">
      <c r="B38" s="941"/>
      <c r="C38" s="530" t="s">
        <v>419</v>
      </c>
      <c r="D38" s="543"/>
      <c r="E38" s="543"/>
      <c r="F38" s="543"/>
      <c r="G38" s="543"/>
      <c r="H38" s="543"/>
      <c r="I38" s="543"/>
      <c r="J38" s="544"/>
      <c r="K38" s="583" t="s">
        <v>20</v>
      </c>
      <c r="L38" s="584"/>
      <c r="M38" s="777" t="s">
        <v>558</v>
      </c>
      <c r="N38" s="777"/>
      <c r="O38" s="777"/>
      <c r="P38" s="777"/>
      <c r="Q38" s="777"/>
      <c r="R38" s="777"/>
      <c r="S38" s="777"/>
      <c r="T38" s="777"/>
      <c r="U38" s="777"/>
      <c r="V38" s="777"/>
      <c r="W38" s="777"/>
      <c r="X38" s="777"/>
      <c r="Y38" s="777"/>
      <c r="Z38" s="777"/>
      <c r="AA38" s="777"/>
      <c r="AB38" s="777"/>
      <c r="AC38" s="777"/>
      <c r="AD38" s="777"/>
      <c r="AE38" s="777"/>
      <c r="AF38" s="777"/>
      <c r="AG38" s="777"/>
      <c r="AH38" s="777"/>
      <c r="AI38" s="777"/>
      <c r="AJ38" s="777"/>
      <c r="AK38" s="777"/>
      <c r="AL38" s="777"/>
      <c r="AM38" s="777"/>
      <c r="AN38" s="777"/>
      <c r="AO38" s="777"/>
      <c r="AP38" s="777"/>
      <c r="AQ38" s="777"/>
      <c r="AR38" s="777"/>
      <c r="AS38" s="777"/>
      <c r="AT38" s="777"/>
      <c r="AU38" s="777"/>
      <c r="AV38" s="777"/>
      <c r="AW38" s="777"/>
      <c r="AX38" s="777"/>
      <c r="AY38" s="777"/>
      <c r="AZ38" s="229"/>
      <c r="BB38" s="254"/>
    </row>
    <row r="39" spans="2:54" ht="15.75" customHeight="1" x14ac:dyDescent="0.2">
      <c r="B39" s="941"/>
      <c r="C39" s="471"/>
      <c r="D39" s="472"/>
      <c r="E39" s="472"/>
      <c r="F39" s="472"/>
      <c r="G39" s="472"/>
      <c r="H39" s="472"/>
      <c r="I39" s="472"/>
      <c r="J39" s="473"/>
      <c r="K39" s="803"/>
      <c r="L39" s="804"/>
      <c r="M39" s="804"/>
      <c r="N39" s="804"/>
      <c r="O39" s="804"/>
      <c r="P39" s="804"/>
      <c r="Q39" s="804"/>
      <c r="R39" s="804"/>
      <c r="S39" s="804"/>
      <c r="T39" s="804"/>
      <c r="U39" s="804"/>
      <c r="V39" s="804"/>
      <c r="W39" s="804"/>
      <c r="X39" s="804"/>
      <c r="Y39" s="804"/>
      <c r="Z39" s="804"/>
      <c r="AA39" s="804"/>
      <c r="AB39" s="804"/>
      <c r="AC39" s="804"/>
      <c r="AD39" s="804"/>
      <c r="AE39" s="804"/>
      <c r="AF39" s="804"/>
      <c r="AG39" s="804"/>
      <c r="AH39" s="804"/>
      <c r="AI39" s="804"/>
      <c r="AJ39" s="804"/>
      <c r="AK39" s="804"/>
      <c r="AL39" s="804"/>
      <c r="AM39" s="804"/>
      <c r="AN39" s="804"/>
      <c r="AO39" s="804"/>
      <c r="AP39" s="804"/>
      <c r="AQ39" s="804"/>
      <c r="AR39" s="804"/>
      <c r="AS39" s="804"/>
      <c r="AT39" s="804"/>
      <c r="AU39" s="804"/>
      <c r="AV39" s="804"/>
      <c r="AW39" s="804"/>
      <c r="AX39" s="804"/>
      <c r="AY39" s="804"/>
      <c r="AZ39" s="805"/>
      <c r="BB39" s="254"/>
    </row>
    <row r="40" spans="2:54" ht="15.75" customHeight="1" x14ac:dyDescent="0.2">
      <c r="B40" s="941"/>
      <c r="C40" s="471"/>
      <c r="D40" s="472"/>
      <c r="E40" s="472"/>
      <c r="F40" s="472"/>
      <c r="G40" s="472"/>
      <c r="H40" s="472"/>
      <c r="I40" s="472"/>
      <c r="J40" s="473"/>
      <c r="K40" s="817"/>
      <c r="L40" s="818"/>
      <c r="M40" s="818"/>
      <c r="N40" s="818"/>
      <c r="O40" s="818"/>
      <c r="P40" s="818"/>
      <c r="Q40" s="818"/>
      <c r="R40" s="818"/>
      <c r="S40" s="818"/>
      <c r="T40" s="818"/>
      <c r="U40" s="818"/>
      <c r="V40" s="818"/>
      <c r="W40" s="818"/>
      <c r="X40" s="818"/>
      <c r="Y40" s="818"/>
      <c r="Z40" s="818"/>
      <c r="AA40" s="818"/>
      <c r="AB40" s="818"/>
      <c r="AC40" s="818"/>
      <c r="AD40" s="818"/>
      <c r="AE40" s="818"/>
      <c r="AF40" s="818"/>
      <c r="AG40" s="818"/>
      <c r="AH40" s="818"/>
      <c r="AI40" s="818"/>
      <c r="AJ40" s="818"/>
      <c r="AK40" s="818"/>
      <c r="AL40" s="818"/>
      <c r="AM40" s="818"/>
      <c r="AN40" s="818"/>
      <c r="AO40" s="818"/>
      <c r="AP40" s="818"/>
      <c r="AQ40" s="818"/>
      <c r="AR40" s="818"/>
      <c r="AS40" s="818"/>
      <c r="AT40" s="818"/>
      <c r="AU40" s="818"/>
      <c r="AV40" s="818"/>
      <c r="AW40" s="818"/>
      <c r="AX40" s="818"/>
      <c r="AY40" s="818"/>
      <c r="AZ40" s="230"/>
      <c r="BB40" s="254"/>
    </row>
    <row r="41" spans="2:54" ht="9.75" customHeight="1" x14ac:dyDescent="0.2">
      <c r="B41" s="941"/>
      <c r="C41" s="545"/>
      <c r="D41" s="546"/>
      <c r="E41" s="546"/>
      <c r="F41" s="546"/>
      <c r="G41" s="546"/>
      <c r="H41" s="546"/>
      <c r="I41" s="546"/>
      <c r="J41" s="547"/>
      <c r="K41" s="819"/>
      <c r="L41" s="820"/>
      <c r="M41" s="820"/>
      <c r="N41" s="820"/>
      <c r="O41" s="820"/>
      <c r="P41" s="820"/>
      <c r="Q41" s="820"/>
      <c r="R41" s="820"/>
      <c r="S41" s="820"/>
      <c r="T41" s="820"/>
      <c r="U41" s="820"/>
      <c r="V41" s="820"/>
      <c r="W41" s="820"/>
      <c r="X41" s="820"/>
      <c r="Y41" s="820"/>
      <c r="Z41" s="820"/>
      <c r="AA41" s="820"/>
      <c r="AB41" s="820"/>
      <c r="AC41" s="820"/>
      <c r="AD41" s="820"/>
      <c r="AE41" s="820"/>
      <c r="AF41" s="820"/>
      <c r="AG41" s="820"/>
      <c r="AH41" s="820"/>
      <c r="AI41" s="820"/>
      <c r="AJ41" s="820"/>
      <c r="AK41" s="820"/>
      <c r="AL41" s="820"/>
      <c r="AM41" s="820"/>
      <c r="AN41" s="820"/>
      <c r="AO41" s="820"/>
      <c r="AP41" s="820"/>
      <c r="AQ41" s="820"/>
      <c r="AR41" s="820"/>
      <c r="AS41" s="820"/>
      <c r="AT41" s="820"/>
      <c r="AU41" s="820"/>
      <c r="AV41" s="820"/>
      <c r="AW41" s="820"/>
      <c r="AX41" s="820"/>
      <c r="AY41" s="820"/>
      <c r="AZ41" s="231"/>
      <c r="BB41" s="254"/>
    </row>
    <row r="42" spans="2:54" ht="15.75" customHeight="1" x14ac:dyDescent="0.2">
      <c r="B42" s="941"/>
      <c r="C42" s="489" t="s">
        <v>330</v>
      </c>
      <c r="D42" s="766"/>
      <c r="E42" s="766"/>
      <c r="F42" s="766"/>
      <c r="G42" s="766"/>
      <c r="H42" s="766"/>
      <c r="I42" s="766"/>
      <c r="J42" s="767"/>
      <c r="K42" s="803"/>
      <c r="L42" s="804"/>
      <c r="M42" s="804"/>
      <c r="N42" s="804"/>
      <c r="O42" s="804"/>
      <c r="P42" s="804"/>
      <c r="Q42" s="804"/>
      <c r="R42" s="804"/>
      <c r="S42" s="804"/>
      <c r="T42" s="804"/>
      <c r="U42" s="804"/>
      <c r="V42" s="804"/>
      <c r="W42" s="804"/>
      <c r="X42" s="804"/>
      <c r="Y42" s="804"/>
      <c r="Z42" s="804"/>
      <c r="AA42" s="804"/>
      <c r="AB42" s="804"/>
      <c r="AC42" s="804"/>
      <c r="AD42" s="804"/>
      <c r="AE42" s="804"/>
      <c r="AF42" s="804"/>
      <c r="AG42" s="804"/>
      <c r="AH42" s="804"/>
      <c r="AI42" s="804"/>
      <c r="AJ42" s="804"/>
      <c r="AK42" s="804"/>
      <c r="AL42" s="804"/>
      <c r="AM42" s="804"/>
      <c r="AN42" s="804"/>
      <c r="AO42" s="804"/>
      <c r="AP42" s="804"/>
      <c r="AQ42" s="804"/>
      <c r="AR42" s="804"/>
      <c r="AS42" s="804"/>
      <c r="AT42" s="804"/>
      <c r="AU42" s="804"/>
      <c r="AV42" s="804"/>
      <c r="AW42" s="804"/>
      <c r="AX42" s="804"/>
      <c r="AY42" s="804"/>
      <c r="AZ42" s="805"/>
      <c r="BB42" s="254"/>
    </row>
    <row r="43" spans="2:54" ht="15.75" customHeight="1" x14ac:dyDescent="0.2">
      <c r="B43" s="941"/>
      <c r="C43" s="894"/>
      <c r="D43" s="766"/>
      <c r="E43" s="766"/>
      <c r="F43" s="766"/>
      <c r="G43" s="766"/>
      <c r="H43" s="766"/>
      <c r="I43" s="766"/>
      <c r="J43" s="767"/>
      <c r="K43" s="817"/>
      <c r="L43" s="818"/>
      <c r="M43" s="818"/>
      <c r="N43" s="818"/>
      <c r="O43" s="818"/>
      <c r="P43" s="818"/>
      <c r="Q43" s="818"/>
      <c r="R43" s="818"/>
      <c r="S43" s="818"/>
      <c r="T43" s="818"/>
      <c r="U43" s="818"/>
      <c r="V43" s="818"/>
      <c r="W43" s="818"/>
      <c r="X43" s="818"/>
      <c r="Y43" s="818"/>
      <c r="Z43" s="818"/>
      <c r="AA43" s="818"/>
      <c r="AB43" s="818"/>
      <c r="AC43" s="818"/>
      <c r="AD43" s="818"/>
      <c r="AE43" s="818"/>
      <c r="AF43" s="818"/>
      <c r="AG43" s="818"/>
      <c r="AH43" s="818"/>
      <c r="AI43" s="818"/>
      <c r="AJ43" s="818"/>
      <c r="AK43" s="818"/>
      <c r="AL43" s="818"/>
      <c r="AM43" s="818"/>
      <c r="AN43" s="818"/>
      <c r="AO43" s="818"/>
      <c r="AP43" s="818"/>
      <c r="AQ43" s="818"/>
      <c r="AR43" s="818"/>
      <c r="AS43" s="818"/>
      <c r="AT43" s="818"/>
      <c r="AU43" s="818"/>
      <c r="AV43" s="818"/>
      <c r="AW43" s="818"/>
      <c r="AX43" s="818"/>
      <c r="AY43" s="818"/>
      <c r="AZ43" s="230"/>
      <c r="BB43" s="254"/>
    </row>
    <row r="44" spans="2:54" ht="9.75" customHeight="1" x14ac:dyDescent="0.2">
      <c r="B44" s="941"/>
      <c r="C44" s="895"/>
      <c r="D44" s="769"/>
      <c r="E44" s="769"/>
      <c r="F44" s="769"/>
      <c r="G44" s="769"/>
      <c r="H44" s="769"/>
      <c r="I44" s="769"/>
      <c r="J44" s="770"/>
      <c r="K44" s="819"/>
      <c r="L44" s="820"/>
      <c r="M44" s="820"/>
      <c r="N44" s="820"/>
      <c r="O44" s="820"/>
      <c r="P44" s="820"/>
      <c r="Q44" s="820"/>
      <c r="R44" s="820"/>
      <c r="S44" s="820"/>
      <c r="T44" s="820"/>
      <c r="U44" s="820"/>
      <c r="V44" s="820"/>
      <c r="W44" s="820"/>
      <c r="X44" s="820"/>
      <c r="Y44" s="820"/>
      <c r="Z44" s="820"/>
      <c r="AA44" s="820"/>
      <c r="AB44" s="820"/>
      <c r="AC44" s="820"/>
      <c r="AD44" s="820"/>
      <c r="AE44" s="820"/>
      <c r="AF44" s="820"/>
      <c r="AG44" s="820"/>
      <c r="AH44" s="820"/>
      <c r="AI44" s="820"/>
      <c r="AJ44" s="820"/>
      <c r="AK44" s="820"/>
      <c r="AL44" s="820"/>
      <c r="AM44" s="820"/>
      <c r="AN44" s="820"/>
      <c r="AO44" s="820"/>
      <c r="AP44" s="820"/>
      <c r="AQ44" s="820"/>
      <c r="AR44" s="820"/>
      <c r="AS44" s="820"/>
      <c r="AT44" s="820"/>
      <c r="AU44" s="820"/>
      <c r="AV44" s="820"/>
      <c r="AW44" s="820"/>
      <c r="AX44" s="820"/>
      <c r="AY44" s="820"/>
      <c r="AZ44" s="231"/>
      <c r="BB44" s="254"/>
    </row>
    <row r="45" spans="2:54" ht="9.75" customHeight="1" x14ac:dyDescent="0.2">
      <c r="B45" s="941"/>
      <c r="C45" s="748" t="s">
        <v>35</v>
      </c>
      <c r="D45" s="749"/>
      <c r="E45" s="749"/>
      <c r="F45" s="749"/>
      <c r="G45" s="749"/>
      <c r="H45" s="749"/>
      <c r="I45" s="749"/>
      <c r="J45" s="750"/>
      <c r="K45" s="711"/>
      <c r="L45" s="712"/>
      <c r="M45" s="712"/>
      <c r="N45" s="712"/>
      <c r="O45" s="712"/>
      <c r="P45" s="712"/>
      <c r="Q45" s="728" t="s">
        <v>12</v>
      </c>
      <c r="R45" s="712"/>
      <c r="S45" s="712"/>
      <c r="T45" s="712"/>
      <c r="U45" s="712"/>
      <c r="V45" s="712"/>
      <c r="W45" s="712"/>
      <c r="X45" s="728" t="s">
        <v>13</v>
      </c>
      <c r="Y45" s="157"/>
      <c r="Z45" s="712"/>
      <c r="AA45" s="712"/>
      <c r="AB45" s="712"/>
      <c r="AC45" s="712"/>
      <c r="AD45" s="943"/>
      <c r="AE45" s="898" t="s">
        <v>16</v>
      </c>
      <c r="AF45" s="899"/>
      <c r="AG45" s="899"/>
      <c r="AH45" s="899"/>
      <c r="AI45" s="900"/>
      <c r="AJ45" s="711"/>
      <c r="AK45" s="712"/>
      <c r="AL45" s="712"/>
      <c r="AM45" s="712"/>
      <c r="AN45" s="712"/>
      <c r="AO45" s="728" t="s">
        <v>12</v>
      </c>
      <c r="AP45" s="712"/>
      <c r="AQ45" s="712"/>
      <c r="AR45" s="712"/>
      <c r="AS45" s="712"/>
      <c r="AT45" s="728" t="s">
        <v>13</v>
      </c>
      <c r="AU45" s="712"/>
      <c r="AV45" s="712"/>
      <c r="AW45" s="712"/>
      <c r="AX45" s="712"/>
      <c r="AY45" s="712"/>
      <c r="AZ45" s="930"/>
      <c r="BB45" s="254"/>
    </row>
    <row r="46" spans="2:54" ht="9.75" customHeight="1" x14ac:dyDescent="0.2">
      <c r="B46" s="941"/>
      <c r="C46" s="751"/>
      <c r="D46" s="752"/>
      <c r="E46" s="752"/>
      <c r="F46" s="752"/>
      <c r="G46" s="752"/>
      <c r="H46" s="752"/>
      <c r="I46" s="752"/>
      <c r="J46" s="753"/>
      <c r="K46" s="713"/>
      <c r="L46" s="714"/>
      <c r="M46" s="714"/>
      <c r="N46" s="714"/>
      <c r="O46" s="714"/>
      <c r="P46" s="714"/>
      <c r="Q46" s="729"/>
      <c r="R46" s="714"/>
      <c r="S46" s="714"/>
      <c r="T46" s="714"/>
      <c r="U46" s="714"/>
      <c r="V46" s="714"/>
      <c r="W46" s="714"/>
      <c r="X46" s="729"/>
      <c r="Y46" s="163"/>
      <c r="Z46" s="714"/>
      <c r="AA46" s="714"/>
      <c r="AB46" s="714"/>
      <c r="AC46" s="714"/>
      <c r="AD46" s="944"/>
      <c r="AE46" s="901"/>
      <c r="AF46" s="902"/>
      <c r="AG46" s="902"/>
      <c r="AH46" s="902"/>
      <c r="AI46" s="903"/>
      <c r="AJ46" s="713"/>
      <c r="AK46" s="714"/>
      <c r="AL46" s="714"/>
      <c r="AM46" s="714"/>
      <c r="AN46" s="714"/>
      <c r="AO46" s="729"/>
      <c r="AP46" s="714"/>
      <c r="AQ46" s="714"/>
      <c r="AR46" s="714"/>
      <c r="AS46" s="714"/>
      <c r="AT46" s="729"/>
      <c r="AU46" s="714"/>
      <c r="AV46" s="714"/>
      <c r="AW46" s="714"/>
      <c r="AX46" s="714"/>
      <c r="AY46" s="714"/>
      <c r="AZ46" s="931"/>
      <c r="BB46" s="254"/>
    </row>
    <row r="47" spans="2:54" ht="21.6" customHeight="1" thickBot="1" x14ac:dyDescent="0.25">
      <c r="B47" s="942"/>
      <c r="C47" s="851" t="s">
        <v>659</v>
      </c>
      <c r="D47" s="852"/>
      <c r="E47" s="852"/>
      <c r="F47" s="852"/>
      <c r="G47" s="852"/>
      <c r="H47" s="852"/>
      <c r="I47" s="852"/>
      <c r="J47" s="853"/>
      <c r="K47" s="826"/>
      <c r="L47" s="827"/>
      <c r="M47" s="827"/>
      <c r="N47" s="827"/>
      <c r="O47" s="827"/>
      <c r="P47" s="827"/>
      <c r="Q47" s="827"/>
      <c r="R47" s="827"/>
      <c r="S47" s="827"/>
      <c r="T47" s="827"/>
      <c r="U47" s="827"/>
      <c r="V47" s="827"/>
      <c r="W47" s="827"/>
      <c r="X47" s="827"/>
      <c r="Y47" s="827"/>
      <c r="Z47" s="827"/>
      <c r="AA47" s="827"/>
      <c r="AB47" s="827"/>
      <c r="AC47" s="827"/>
      <c r="AD47" s="827"/>
      <c r="AE47" s="827"/>
      <c r="AF47" s="827"/>
      <c r="AG47" s="827"/>
      <c r="AH47" s="827"/>
      <c r="AI47" s="828"/>
      <c r="AJ47" s="455"/>
      <c r="AK47" s="455"/>
      <c r="AL47" s="455"/>
      <c r="AM47" s="455"/>
      <c r="AN47" s="455"/>
      <c r="AO47" s="455"/>
      <c r="AP47" s="455"/>
      <c r="AQ47" s="455"/>
      <c r="AR47" s="455"/>
      <c r="AS47" s="455"/>
      <c r="AT47" s="455"/>
      <c r="AU47" s="455"/>
      <c r="AV47" s="455"/>
      <c r="AW47" s="455"/>
      <c r="AX47" s="455"/>
      <c r="AY47" s="455"/>
      <c r="AZ47" s="455"/>
      <c r="BB47" s="255"/>
    </row>
    <row r="48" spans="2:54" ht="14.25" customHeight="1" x14ac:dyDescent="0.2">
      <c r="B48" s="884" t="s">
        <v>335</v>
      </c>
      <c r="C48" s="904" t="s">
        <v>6</v>
      </c>
      <c r="D48" s="905"/>
      <c r="E48" s="905"/>
      <c r="F48" s="905"/>
      <c r="G48" s="905"/>
      <c r="H48" s="905"/>
      <c r="I48" s="905"/>
      <c r="J48" s="906"/>
      <c r="K48" s="831"/>
      <c r="L48" s="832"/>
      <c r="M48" s="832"/>
      <c r="N48" s="832"/>
      <c r="O48" s="832"/>
      <c r="P48" s="832"/>
      <c r="Q48" s="832"/>
      <c r="R48" s="832"/>
      <c r="S48" s="832"/>
      <c r="T48" s="832"/>
      <c r="U48" s="832"/>
      <c r="V48" s="832"/>
      <c r="W48" s="832"/>
      <c r="X48" s="832"/>
      <c r="Y48" s="832"/>
      <c r="Z48" s="832"/>
      <c r="AA48" s="832"/>
      <c r="AB48" s="832"/>
      <c r="AC48" s="832"/>
      <c r="AD48" s="832"/>
      <c r="AE48" s="832"/>
      <c r="AF48" s="832"/>
      <c r="AG48" s="832"/>
      <c r="AH48" s="832"/>
      <c r="AI48" s="832"/>
      <c r="AJ48" s="832"/>
      <c r="AK48" s="832"/>
      <c r="AL48" s="832"/>
      <c r="AM48" s="832"/>
      <c r="AN48" s="832"/>
      <c r="AO48" s="832"/>
      <c r="AP48" s="832"/>
      <c r="AQ48" s="832"/>
      <c r="AR48" s="832"/>
      <c r="AS48" s="832"/>
      <c r="AT48" s="832"/>
      <c r="AU48" s="832"/>
      <c r="AV48" s="832"/>
      <c r="AW48" s="832"/>
      <c r="AX48" s="832"/>
      <c r="AY48" s="832"/>
      <c r="AZ48" s="833"/>
      <c r="BB48" s="839"/>
    </row>
    <row r="49" spans="2:54" ht="8.25" customHeight="1" x14ac:dyDescent="0.2">
      <c r="B49" s="885"/>
      <c r="C49" s="471" t="s">
        <v>452</v>
      </c>
      <c r="D49" s="472"/>
      <c r="E49" s="472"/>
      <c r="F49" s="472"/>
      <c r="G49" s="472"/>
      <c r="H49" s="472"/>
      <c r="I49" s="472"/>
      <c r="J49" s="473"/>
      <c r="K49" s="835"/>
      <c r="L49" s="836"/>
      <c r="M49" s="836"/>
      <c r="N49" s="836"/>
      <c r="O49" s="836"/>
      <c r="P49" s="836"/>
      <c r="Q49" s="836"/>
      <c r="R49" s="836"/>
      <c r="S49" s="836"/>
      <c r="T49" s="836"/>
      <c r="U49" s="836"/>
      <c r="V49" s="836"/>
      <c r="W49" s="836"/>
      <c r="X49" s="836"/>
      <c r="Y49" s="836"/>
      <c r="Z49" s="836"/>
      <c r="AA49" s="836"/>
      <c r="AB49" s="836"/>
      <c r="AC49" s="836"/>
      <c r="AD49" s="836"/>
      <c r="AE49" s="836"/>
      <c r="AF49" s="836"/>
      <c r="AG49" s="836"/>
      <c r="AH49" s="836"/>
      <c r="AI49" s="836"/>
      <c r="AJ49" s="836"/>
      <c r="AK49" s="836"/>
      <c r="AL49" s="836"/>
      <c r="AM49" s="836"/>
      <c r="AN49" s="836"/>
      <c r="AO49" s="836"/>
      <c r="AP49" s="836"/>
      <c r="AQ49" s="836"/>
      <c r="AR49" s="836"/>
      <c r="AS49" s="836"/>
      <c r="AT49" s="836"/>
      <c r="AU49" s="836"/>
      <c r="AV49" s="836"/>
      <c r="AW49" s="836"/>
      <c r="AX49" s="836"/>
      <c r="AY49" s="836"/>
      <c r="AZ49" s="837"/>
      <c r="BB49" s="840"/>
    </row>
    <row r="50" spans="2:54" ht="11.25" customHeight="1" x14ac:dyDescent="0.2">
      <c r="B50" s="885"/>
      <c r="C50" s="471"/>
      <c r="D50" s="472"/>
      <c r="E50" s="472"/>
      <c r="F50" s="472"/>
      <c r="G50" s="472"/>
      <c r="H50" s="472"/>
      <c r="I50" s="472"/>
      <c r="J50" s="473"/>
      <c r="K50" s="781"/>
      <c r="L50" s="782"/>
      <c r="M50" s="782"/>
      <c r="N50" s="782"/>
      <c r="O50" s="782"/>
      <c r="P50" s="782"/>
      <c r="Q50" s="782"/>
      <c r="R50" s="782"/>
      <c r="S50" s="782"/>
      <c r="T50" s="782"/>
      <c r="U50" s="782"/>
      <c r="V50" s="782"/>
      <c r="W50" s="782"/>
      <c r="X50" s="782"/>
      <c r="Y50" s="782"/>
      <c r="Z50" s="782"/>
      <c r="AA50" s="782"/>
      <c r="AB50" s="782"/>
      <c r="AC50" s="782"/>
      <c r="AD50" s="782"/>
      <c r="AE50" s="782"/>
      <c r="AF50" s="782"/>
      <c r="AG50" s="782"/>
      <c r="AH50" s="782"/>
      <c r="AI50" s="782"/>
      <c r="AJ50" s="782"/>
      <c r="AK50" s="782"/>
      <c r="AL50" s="782"/>
      <c r="AM50" s="782"/>
      <c r="AN50" s="782"/>
      <c r="AO50" s="782"/>
      <c r="AP50" s="782"/>
      <c r="AQ50" s="782"/>
      <c r="AR50" s="782"/>
      <c r="AS50" s="782"/>
      <c r="AT50" s="782"/>
      <c r="AU50" s="782"/>
      <c r="AV50" s="782"/>
      <c r="AW50" s="782"/>
      <c r="AX50" s="782"/>
      <c r="AY50" s="782"/>
      <c r="AZ50" s="783"/>
      <c r="BB50" s="260" t="s">
        <v>534</v>
      </c>
    </row>
    <row r="51" spans="2:54" ht="11.25" customHeight="1" x14ac:dyDescent="0.2">
      <c r="B51" s="885"/>
      <c r="C51" s="545"/>
      <c r="D51" s="546"/>
      <c r="E51" s="546"/>
      <c r="F51" s="546"/>
      <c r="G51" s="546"/>
      <c r="H51" s="546"/>
      <c r="I51" s="546"/>
      <c r="J51" s="547"/>
      <c r="K51" s="784"/>
      <c r="L51" s="785"/>
      <c r="M51" s="785"/>
      <c r="N51" s="785"/>
      <c r="O51" s="785"/>
      <c r="P51" s="785"/>
      <c r="Q51" s="785"/>
      <c r="R51" s="785"/>
      <c r="S51" s="785"/>
      <c r="T51" s="785"/>
      <c r="U51" s="785"/>
      <c r="V51" s="785"/>
      <c r="W51" s="785"/>
      <c r="X51" s="785"/>
      <c r="Y51" s="785"/>
      <c r="Z51" s="785"/>
      <c r="AA51" s="785"/>
      <c r="AB51" s="785"/>
      <c r="AC51" s="785"/>
      <c r="AD51" s="785"/>
      <c r="AE51" s="785"/>
      <c r="AF51" s="785"/>
      <c r="AG51" s="785"/>
      <c r="AH51" s="785"/>
      <c r="AI51" s="785"/>
      <c r="AJ51" s="785"/>
      <c r="AK51" s="785"/>
      <c r="AL51" s="785"/>
      <c r="AM51" s="785"/>
      <c r="AN51" s="785"/>
      <c r="AO51" s="785"/>
      <c r="AP51" s="785"/>
      <c r="AQ51" s="785"/>
      <c r="AR51" s="785"/>
      <c r="AS51" s="785"/>
      <c r="AT51" s="785"/>
      <c r="AU51" s="785"/>
      <c r="AV51" s="785"/>
      <c r="AW51" s="785"/>
      <c r="AX51" s="785"/>
      <c r="AY51" s="785"/>
      <c r="AZ51" s="786"/>
      <c r="BB51" s="260"/>
    </row>
    <row r="52" spans="2:54" ht="15.75" customHeight="1" x14ac:dyDescent="0.2">
      <c r="B52" s="885"/>
      <c r="C52" s="530" t="s">
        <v>419</v>
      </c>
      <c r="D52" s="543"/>
      <c r="E52" s="543"/>
      <c r="F52" s="543"/>
      <c r="G52" s="543"/>
      <c r="H52" s="543"/>
      <c r="I52" s="543"/>
      <c r="J52" s="544"/>
      <c r="K52" s="583" t="s">
        <v>20</v>
      </c>
      <c r="L52" s="584"/>
      <c r="M52" s="834" t="s">
        <v>558</v>
      </c>
      <c r="N52" s="834"/>
      <c r="O52" s="834"/>
      <c r="P52" s="834"/>
      <c r="Q52" s="834"/>
      <c r="R52" s="834"/>
      <c r="S52" s="834"/>
      <c r="T52" s="834"/>
      <c r="U52" s="834"/>
      <c r="V52" s="834"/>
      <c r="W52" s="834"/>
      <c r="X52" s="834"/>
      <c r="Y52" s="834"/>
      <c r="Z52" s="834"/>
      <c r="AA52" s="834"/>
      <c r="AB52" s="834"/>
      <c r="AC52" s="834"/>
      <c r="AD52" s="834"/>
      <c r="AE52" s="834"/>
      <c r="AF52" s="834"/>
      <c r="AG52" s="834"/>
      <c r="AH52" s="834"/>
      <c r="AI52" s="834"/>
      <c r="AJ52" s="834"/>
      <c r="AK52" s="834"/>
      <c r="AL52" s="834"/>
      <c r="AM52" s="834"/>
      <c r="AN52" s="834"/>
      <c r="AO52" s="834"/>
      <c r="AP52" s="834"/>
      <c r="AQ52" s="834"/>
      <c r="AR52" s="834"/>
      <c r="AS52" s="834"/>
      <c r="AT52" s="834"/>
      <c r="AU52" s="834"/>
      <c r="AV52" s="834"/>
      <c r="AW52" s="834"/>
      <c r="AX52" s="834"/>
      <c r="AY52" s="834"/>
      <c r="AZ52" s="12"/>
      <c r="BB52" s="260"/>
    </row>
    <row r="53" spans="2:54" ht="15.75" customHeight="1" x14ac:dyDescent="0.2">
      <c r="B53" s="885"/>
      <c r="C53" s="471"/>
      <c r="D53" s="472"/>
      <c r="E53" s="472"/>
      <c r="F53" s="472"/>
      <c r="G53" s="472"/>
      <c r="H53" s="472"/>
      <c r="I53" s="472"/>
      <c r="J53" s="473"/>
      <c r="K53" s="821"/>
      <c r="L53" s="822"/>
      <c r="M53" s="822"/>
      <c r="N53" s="822"/>
      <c r="O53" s="822"/>
      <c r="P53" s="822"/>
      <c r="Q53" s="822"/>
      <c r="R53" s="822"/>
      <c r="S53" s="822"/>
      <c r="T53" s="822"/>
      <c r="U53" s="822"/>
      <c r="V53" s="822"/>
      <c r="W53" s="822"/>
      <c r="X53" s="822"/>
      <c r="Y53" s="822"/>
      <c r="Z53" s="822"/>
      <c r="AA53" s="822"/>
      <c r="AB53" s="822"/>
      <c r="AC53" s="822"/>
      <c r="AD53" s="822"/>
      <c r="AE53" s="822"/>
      <c r="AF53" s="822"/>
      <c r="AG53" s="822"/>
      <c r="AH53" s="822"/>
      <c r="AI53" s="822"/>
      <c r="AJ53" s="822"/>
      <c r="AK53" s="822"/>
      <c r="AL53" s="822"/>
      <c r="AM53" s="822"/>
      <c r="AN53" s="822"/>
      <c r="AO53" s="822"/>
      <c r="AP53" s="822"/>
      <c r="AQ53" s="822"/>
      <c r="AR53" s="822"/>
      <c r="AS53" s="822"/>
      <c r="AT53" s="822"/>
      <c r="AU53" s="822"/>
      <c r="AV53" s="822"/>
      <c r="AW53" s="822"/>
      <c r="AX53" s="822"/>
      <c r="AY53" s="822"/>
      <c r="AZ53" s="823"/>
      <c r="BB53" s="260"/>
    </row>
    <row r="54" spans="2:54" ht="15.75" customHeight="1" x14ac:dyDescent="0.2">
      <c r="B54" s="885"/>
      <c r="C54" s="471"/>
      <c r="D54" s="472"/>
      <c r="E54" s="472"/>
      <c r="F54" s="472"/>
      <c r="G54" s="472"/>
      <c r="H54" s="472"/>
      <c r="I54" s="472"/>
      <c r="J54" s="473"/>
      <c r="K54" s="824"/>
      <c r="L54" s="825"/>
      <c r="M54" s="825"/>
      <c r="N54" s="825"/>
      <c r="O54" s="825"/>
      <c r="P54" s="825"/>
      <c r="Q54" s="825"/>
      <c r="R54" s="825"/>
      <c r="S54" s="825"/>
      <c r="T54" s="825"/>
      <c r="U54" s="825"/>
      <c r="V54" s="825"/>
      <c r="W54" s="825"/>
      <c r="X54" s="825"/>
      <c r="Y54" s="825"/>
      <c r="Z54" s="825"/>
      <c r="AA54" s="825"/>
      <c r="AB54" s="825"/>
      <c r="AC54" s="825"/>
      <c r="AD54" s="825"/>
      <c r="AE54" s="825"/>
      <c r="AF54" s="825"/>
      <c r="AG54" s="825"/>
      <c r="AH54" s="825"/>
      <c r="AI54" s="825"/>
      <c r="AJ54" s="825"/>
      <c r="AK54" s="825"/>
      <c r="AL54" s="825"/>
      <c r="AM54" s="825"/>
      <c r="AN54" s="825"/>
      <c r="AO54" s="825"/>
      <c r="AP54" s="825"/>
      <c r="AQ54" s="825"/>
      <c r="AR54" s="825"/>
      <c r="AS54" s="825"/>
      <c r="AT54" s="825"/>
      <c r="AU54" s="825"/>
      <c r="AV54" s="825"/>
      <c r="AW54" s="825"/>
      <c r="AX54" s="825"/>
      <c r="AY54" s="825"/>
      <c r="AZ54" s="250"/>
      <c r="BB54" s="260"/>
    </row>
    <row r="55" spans="2:54" ht="9.75" customHeight="1" x14ac:dyDescent="0.2">
      <c r="B55" s="885"/>
      <c r="C55" s="545"/>
      <c r="D55" s="546"/>
      <c r="E55" s="546"/>
      <c r="F55" s="546"/>
      <c r="G55" s="546"/>
      <c r="H55" s="546"/>
      <c r="I55" s="546"/>
      <c r="J55" s="547"/>
      <c r="K55" s="591"/>
      <c r="L55" s="592"/>
      <c r="M55" s="592"/>
      <c r="N55" s="592"/>
      <c r="O55" s="592"/>
      <c r="P55" s="592"/>
      <c r="Q55" s="592"/>
      <c r="R55" s="592"/>
      <c r="S55" s="592"/>
      <c r="T55" s="592"/>
      <c r="U55" s="592"/>
      <c r="V55" s="592"/>
      <c r="W55" s="592"/>
      <c r="X55" s="592"/>
      <c r="Y55" s="592"/>
      <c r="Z55" s="592"/>
      <c r="AA55" s="592"/>
      <c r="AB55" s="592"/>
      <c r="AC55" s="592"/>
      <c r="AD55" s="592"/>
      <c r="AE55" s="592"/>
      <c r="AF55" s="592"/>
      <c r="AG55" s="592"/>
      <c r="AH55" s="592"/>
      <c r="AI55" s="592"/>
      <c r="AJ55" s="592"/>
      <c r="AK55" s="592"/>
      <c r="AL55" s="592"/>
      <c r="AM55" s="592"/>
      <c r="AN55" s="592"/>
      <c r="AO55" s="592"/>
      <c r="AP55" s="592"/>
      <c r="AQ55" s="592"/>
      <c r="AR55" s="592"/>
      <c r="AS55" s="592"/>
      <c r="AT55" s="592"/>
      <c r="AU55" s="592"/>
      <c r="AV55" s="592"/>
      <c r="AW55" s="592"/>
      <c r="AX55" s="592"/>
      <c r="AY55" s="592"/>
      <c r="AZ55" s="251"/>
      <c r="BB55" s="260"/>
    </row>
    <row r="56" spans="2:54" ht="15.75" customHeight="1" x14ac:dyDescent="0.2">
      <c r="B56" s="885"/>
      <c r="C56" s="489" t="s">
        <v>330</v>
      </c>
      <c r="D56" s="766"/>
      <c r="E56" s="766"/>
      <c r="F56" s="766"/>
      <c r="G56" s="766"/>
      <c r="H56" s="766"/>
      <c r="I56" s="766"/>
      <c r="J56" s="767"/>
      <c r="K56" s="821"/>
      <c r="L56" s="822"/>
      <c r="M56" s="822"/>
      <c r="N56" s="822"/>
      <c r="O56" s="822"/>
      <c r="P56" s="822"/>
      <c r="Q56" s="822"/>
      <c r="R56" s="822"/>
      <c r="S56" s="822"/>
      <c r="T56" s="822"/>
      <c r="U56" s="822"/>
      <c r="V56" s="822"/>
      <c r="W56" s="822"/>
      <c r="X56" s="822"/>
      <c r="Y56" s="822"/>
      <c r="Z56" s="822"/>
      <c r="AA56" s="822"/>
      <c r="AB56" s="822"/>
      <c r="AC56" s="822"/>
      <c r="AD56" s="822"/>
      <c r="AE56" s="822"/>
      <c r="AF56" s="822"/>
      <c r="AG56" s="822"/>
      <c r="AH56" s="822"/>
      <c r="AI56" s="822"/>
      <c r="AJ56" s="822"/>
      <c r="AK56" s="822"/>
      <c r="AL56" s="822"/>
      <c r="AM56" s="822"/>
      <c r="AN56" s="822"/>
      <c r="AO56" s="822"/>
      <c r="AP56" s="822"/>
      <c r="AQ56" s="822"/>
      <c r="AR56" s="822"/>
      <c r="AS56" s="822"/>
      <c r="AT56" s="822"/>
      <c r="AU56" s="822"/>
      <c r="AV56" s="822"/>
      <c r="AW56" s="822"/>
      <c r="AX56" s="822"/>
      <c r="AY56" s="822"/>
      <c r="AZ56" s="823"/>
      <c r="BB56" s="260"/>
    </row>
    <row r="57" spans="2:54" ht="15.75" customHeight="1" x14ac:dyDescent="0.2">
      <c r="B57" s="885"/>
      <c r="C57" s="894"/>
      <c r="D57" s="766"/>
      <c r="E57" s="766"/>
      <c r="F57" s="766"/>
      <c r="G57" s="766"/>
      <c r="H57" s="766"/>
      <c r="I57" s="766"/>
      <c r="J57" s="767"/>
      <c r="K57" s="824"/>
      <c r="L57" s="825"/>
      <c r="M57" s="825"/>
      <c r="N57" s="825"/>
      <c r="O57" s="825"/>
      <c r="P57" s="825"/>
      <c r="Q57" s="825"/>
      <c r="R57" s="825"/>
      <c r="S57" s="825"/>
      <c r="T57" s="825"/>
      <c r="U57" s="825"/>
      <c r="V57" s="825"/>
      <c r="W57" s="825"/>
      <c r="X57" s="825"/>
      <c r="Y57" s="825"/>
      <c r="Z57" s="825"/>
      <c r="AA57" s="825"/>
      <c r="AB57" s="825"/>
      <c r="AC57" s="825"/>
      <c r="AD57" s="825"/>
      <c r="AE57" s="825"/>
      <c r="AF57" s="825"/>
      <c r="AG57" s="825"/>
      <c r="AH57" s="825"/>
      <c r="AI57" s="825"/>
      <c r="AJ57" s="825"/>
      <c r="AK57" s="825"/>
      <c r="AL57" s="825"/>
      <c r="AM57" s="825"/>
      <c r="AN57" s="825"/>
      <c r="AO57" s="825"/>
      <c r="AP57" s="825"/>
      <c r="AQ57" s="825"/>
      <c r="AR57" s="825"/>
      <c r="AS57" s="825"/>
      <c r="AT57" s="825"/>
      <c r="AU57" s="825"/>
      <c r="AV57" s="825"/>
      <c r="AW57" s="825"/>
      <c r="AX57" s="825"/>
      <c r="AY57" s="825"/>
      <c r="AZ57" s="250"/>
      <c r="BB57" s="260"/>
    </row>
    <row r="58" spans="2:54" ht="9.75" customHeight="1" x14ac:dyDescent="0.2">
      <c r="B58" s="885"/>
      <c r="C58" s="895"/>
      <c r="D58" s="769"/>
      <c r="E58" s="769"/>
      <c r="F58" s="769"/>
      <c r="G58" s="769"/>
      <c r="H58" s="769"/>
      <c r="I58" s="769"/>
      <c r="J58" s="770"/>
      <c r="K58" s="591"/>
      <c r="L58" s="592"/>
      <c r="M58" s="592"/>
      <c r="N58" s="592"/>
      <c r="O58" s="592"/>
      <c r="P58" s="592"/>
      <c r="Q58" s="592"/>
      <c r="R58" s="592"/>
      <c r="S58" s="592"/>
      <c r="T58" s="592"/>
      <c r="U58" s="592"/>
      <c r="V58" s="592"/>
      <c r="W58" s="592"/>
      <c r="X58" s="592"/>
      <c r="Y58" s="592"/>
      <c r="Z58" s="592"/>
      <c r="AA58" s="592"/>
      <c r="AB58" s="592"/>
      <c r="AC58" s="592"/>
      <c r="AD58" s="592"/>
      <c r="AE58" s="592"/>
      <c r="AF58" s="592"/>
      <c r="AG58" s="592"/>
      <c r="AH58" s="592"/>
      <c r="AI58" s="592"/>
      <c r="AJ58" s="592"/>
      <c r="AK58" s="592"/>
      <c r="AL58" s="592"/>
      <c r="AM58" s="592"/>
      <c r="AN58" s="592"/>
      <c r="AO58" s="592"/>
      <c r="AP58" s="592"/>
      <c r="AQ58" s="592"/>
      <c r="AR58" s="592"/>
      <c r="AS58" s="592"/>
      <c r="AT58" s="592"/>
      <c r="AU58" s="592"/>
      <c r="AV58" s="592"/>
      <c r="AW58" s="592"/>
      <c r="AX58" s="592"/>
      <c r="AY58" s="592"/>
      <c r="AZ58" s="251"/>
      <c r="BB58" s="260"/>
    </row>
    <row r="59" spans="2:54" ht="9.75" customHeight="1" x14ac:dyDescent="0.2">
      <c r="B59" s="885"/>
      <c r="C59" s="748" t="s">
        <v>35</v>
      </c>
      <c r="D59" s="749"/>
      <c r="E59" s="749"/>
      <c r="F59" s="749"/>
      <c r="G59" s="749"/>
      <c r="H59" s="749"/>
      <c r="I59" s="749"/>
      <c r="J59" s="750"/>
      <c r="K59" s="889"/>
      <c r="L59" s="763"/>
      <c r="M59" s="763"/>
      <c r="N59" s="763"/>
      <c r="O59" s="763"/>
      <c r="P59" s="763"/>
      <c r="Q59" s="728" t="s">
        <v>12</v>
      </c>
      <c r="R59" s="763"/>
      <c r="S59" s="763"/>
      <c r="T59" s="763"/>
      <c r="U59" s="763"/>
      <c r="V59" s="763"/>
      <c r="W59" s="763"/>
      <c r="X59" s="728" t="s">
        <v>13</v>
      </c>
      <c r="Y59" s="157"/>
      <c r="Z59" s="763"/>
      <c r="AA59" s="763"/>
      <c r="AB59" s="763"/>
      <c r="AC59" s="763"/>
      <c r="AD59" s="896"/>
      <c r="AE59" s="898" t="s">
        <v>16</v>
      </c>
      <c r="AF59" s="899"/>
      <c r="AG59" s="899"/>
      <c r="AH59" s="899"/>
      <c r="AI59" s="900"/>
      <c r="AJ59" s="889"/>
      <c r="AK59" s="763"/>
      <c r="AL59" s="763"/>
      <c r="AM59" s="763"/>
      <c r="AN59" s="763"/>
      <c r="AO59" s="728" t="s">
        <v>12</v>
      </c>
      <c r="AP59" s="763"/>
      <c r="AQ59" s="763"/>
      <c r="AR59" s="763"/>
      <c r="AS59" s="763"/>
      <c r="AT59" s="728" t="s">
        <v>336</v>
      </c>
      <c r="AU59" s="763"/>
      <c r="AV59" s="763"/>
      <c r="AW59" s="763"/>
      <c r="AX59" s="763"/>
      <c r="AY59" s="763"/>
      <c r="AZ59" s="928"/>
      <c r="BB59" s="260"/>
    </row>
    <row r="60" spans="2:54" ht="9.75" customHeight="1" x14ac:dyDescent="0.2">
      <c r="B60" s="885"/>
      <c r="C60" s="751"/>
      <c r="D60" s="752"/>
      <c r="E60" s="752"/>
      <c r="F60" s="752"/>
      <c r="G60" s="752"/>
      <c r="H60" s="752"/>
      <c r="I60" s="752"/>
      <c r="J60" s="753"/>
      <c r="K60" s="890"/>
      <c r="L60" s="764"/>
      <c r="M60" s="764"/>
      <c r="N60" s="764"/>
      <c r="O60" s="764"/>
      <c r="P60" s="764"/>
      <c r="Q60" s="729"/>
      <c r="R60" s="764"/>
      <c r="S60" s="764"/>
      <c r="T60" s="764"/>
      <c r="U60" s="764"/>
      <c r="V60" s="764"/>
      <c r="W60" s="764"/>
      <c r="X60" s="729"/>
      <c r="Y60" s="163"/>
      <c r="Z60" s="764"/>
      <c r="AA60" s="764"/>
      <c r="AB60" s="764"/>
      <c r="AC60" s="764"/>
      <c r="AD60" s="897"/>
      <c r="AE60" s="901"/>
      <c r="AF60" s="902"/>
      <c r="AG60" s="902"/>
      <c r="AH60" s="902"/>
      <c r="AI60" s="903"/>
      <c r="AJ60" s="890"/>
      <c r="AK60" s="764"/>
      <c r="AL60" s="764"/>
      <c r="AM60" s="764"/>
      <c r="AN60" s="764"/>
      <c r="AO60" s="729"/>
      <c r="AP60" s="764"/>
      <c r="AQ60" s="764"/>
      <c r="AR60" s="764"/>
      <c r="AS60" s="764"/>
      <c r="AT60" s="729"/>
      <c r="AU60" s="764"/>
      <c r="AV60" s="764"/>
      <c r="AW60" s="764"/>
      <c r="AX60" s="764"/>
      <c r="AY60" s="764"/>
      <c r="AZ60" s="929"/>
      <c r="BB60" s="260"/>
    </row>
    <row r="61" spans="2:54" ht="21.6" customHeight="1" thickBot="1" x14ac:dyDescent="0.25">
      <c r="B61" s="886"/>
      <c r="C61" s="851" t="s">
        <v>658</v>
      </c>
      <c r="D61" s="852"/>
      <c r="E61" s="852"/>
      <c r="F61" s="852"/>
      <c r="G61" s="852"/>
      <c r="H61" s="852"/>
      <c r="I61" s="852"/>
      <c r="J61" s="853"/>
      <c r="K61" s="891"/>
      <c r="L61" s="892"/>
      <c r="M61" s="892"/>
      <c r="N61" s="892"/>
      <c r="O61" s="892"/>
      <c r="P61" s="892"/>
      <c r="Q61" s="892"/>
      <c r="R61" s="892"/>
      <c r="S61" s="892"/>
      <c r="T61" s="892"/>
      <c r="U61" s="892"/>
      <c r="V61" s="892"/>
      <c r="W61" s="892"/>
      <c r="X61" s="892"/>
      <c r="Y61" s="892"/>
      <c r="Z61" s="892"/>
      <c r="AA61" s="892"/>
      <c r="AB61" s="892"/>
      <c r="AC61" s="892"/>
      <c r="AD61" s="892"/>
      <c r="AE61" s="892"/>
      <c r="AF61" s="892"/>
      <c r="AG61" s="892"/>
      <c r="AH61" s="892"/>
      <c r="AI61" s="893"/>
      <c r="AJ61" s="453"/>
      <c r="AK61" s="454"/>
      <c r="AL61" s="454"/>
      <c r="AM61" s="454"/>
      <c r="AN61" s="454"/>
      <c r="AO61" s="454"/>
      <c r="AP61" s="454"/>
      <c r="AQ61" s="454"/>
      <c r="AR61" s="454"/>
      <c r="AS61" s="454"/>
      <c r="AT61" s="454"/>
      <c r="AU61" s="454"/>
      <c r="AV61" s="454"/>
      <c r="AW61" s="454"/>
      <c r="AX61" s="454"/>
      <c r="AY61" s="454"/>
      <c r="AZ61" s="454"/>
      <c r="BB61" s="261"/>
    </row>
    <row r="62" spans="2:54" ht="11.25" customHeight="1" thickBot="1" x14ac:dyDescent="0.25"/>
    <row r="63" spans="2:54" ht="9.75" customHeight="1" x14ac:dyDescent="0.2">
      <c r="B63" s="571" t="s">
        <v>329</v>
      </c>
      <c r="C63" s="875" t="s">
        <v>5</v>
      </c>
      <c r="D63" s="876"/>
      <c r="E63" s="876"/>
      <c r="F63" s="876"/>
      <c r="G63" s="876"/>
      <c r="H63" s="876"/>
      <c r="I63" s="876"/>
      <c r="J63" s="877"/>
      <c r="K63" s="916"/>
      <c r="L63" s="917"/>
      <c r="M63" s="917"/>
      <c r="N63" s="917"/>
      <c r="O63" s="917"/>
      <c r="P63" s="917"/>
      <c r="Q63" s="917"/>
      <c r="R63" s="917"/>
      <c r="S63" s="917"/>
      <c r="T63" s="917"/>
      <c r="U63" s="917"/>
      <c r="V63" s="917"/>
      <c r="W63" s="917"/>
      <c r="X63" s="917"/>
      <c r="Y63" s="917"/>
      <c r="Z63" s="917"/>
      <c r="AA63" s="917"/>
      <c r="AB63" s="917"/>
      <c r="AC63" s="917"/>
      <c r="AD63" s="917"/>
      <c r="AE63" s="917"/>
      <c r="AF63" s="917"/>
      <c r="AG63" s="917"/>
      <c r="AH63" s="917"/>
      <c r="AI63" s="917"/>
      <c r="AJ63" s="917"/>
      <c r="AK63" s="917"/>
      <c r="AL63" s="917"/>
      <c r="AM63" s="917"/>
      <c r="AN63" s="917"/>
      <c r="AO63" s="917"/>
      <c r="AP63" s="917"/>
      <c r="AQ63" s="917"/>
      <c r="AR63" s="917"/>
      <c r="AS63" s="917"/>
      <c r="AT63" s="917"/>
      <c r="AU63" s="917"/>
      <c r="AV63" s="917"/>
      <c r="AW63" s="917"/>
      <c r="AX63" s="917"/>
      <c r="AY63" s="917"/>
      <c r="AZ63" s="918"/>
      <c r="BB63" s="844"/>
    </row>
    <row r="64" spans="2:54" ht="9.75" customHeight="1" x14ac:dyDescent="0.2">
      <c r="B64" s="572"/>
      <c r="C64" s="878"/>
      <c r="D64" s="879"/>
      <c r="E64" s="879"/>
      <c r="F64" s="879"/>
      <c r="G64" s="879"/>
      <c r="H64" s="879"/>
      <c r="I64" s="879"/>
      <c r="J64" s="880"/>
      <c r="K64" s="919"/>
      <c r="L64" s="920"/>
      <c r="M64" s="920"/>
      <c r="N64" s="920"/>
      <c r="O64" s="920"/>
      <c r="P64" s="920"/>
      <c r="Q64" s="920"/>
      <c r="R64" s="920"/>
      <c r="S64" s="920"/>
      <c r="T64" s="920"/>
      <c r="U64" s="920"/>
      <c r="V64" s="920"/>
      <c r="W64" s="920"/>
      <c r="X64" s="920"/>
      <c r="Y64" s="920"/>
      <c r="Z64" s="920"/>
      <c r="AA64" s="920"/>
      <c r="AB64" s="920"/>
      <c r="AC64" s="920"/>
      <c r="AD64" s="920"/>
      <c r="AE64" s="920"/>
      <c r="AF64" s="920"/>
      <c r="AG64" s="920"/>
      <c r="AH64" s="920"/>
      <c r="AI64" s="920"/>
      <c r="AJ64" s="920"/>
      <c r="AK64" s="920"/>
      <c r="AL64" s="920"/>
      <c r="AM64" s="920"/>
      <c r="AN64" s="920"/>
      <c r="AO64" s="920"/>
      <c r="AP64" s="920"/>
      <c r="AQ64" s="920"/>
      <c r="AR64" s="920"/>
      <c r="AS64" s="920"/>
      <c r="AT64" s="920"/>
      <c r="AU64" s="920"/>
      <c r="AV64" s="920"/>
      <c r="AW64" s="920"/>
      <c r="AX64" s="920"/>
      <c r="AY64" s="920"/>
      <c r="AZ64" s="921"/>
      <c r="BB64" s="845"/>
    </row>
    <row r="65" spans="2:54" ht="9.75" customHeight="1" x14ac:dyDescent="0.2">
      <c r="B65" s="572"/>
      <c r="C65" s="881"/>
      <c r="D65" s="882"/>
      <c r="E65" s="882"/>
      <c r="F65" s="882"/>
      <c r="G65" s="882"/>
      <c r="H65" s="882"/>
      <c r="I65" s="882"/>
      <c r="J65" s="883"/>
      <c r="K65" s="922"/>
      <c r="L65" s="923"/>
      <c r="M65" s="923"/>
      <c r="N65" s="923"/>
      <c r="O65" s="923"/>
      <c r="P65" s="923"/>
      <c r="Q65" s="923"/>
      <c r="R65" s="923"/>
      <c r="S65" s="923"/>
      <c r="T65" s="923"/>
      <c r="U65" s="923"/>
      <c r="V65" s="923"/>
      <c r="W65" s="923"/>
      <c r="X65" s="923"/>
      <c r="Y65" s="923"/>
      <c r="Z65" s="923"/>
      <c r="AA65" s="923"/>
      <c r="AB65" s="923"/>
      <c r="AC65" s="923"/>
      <c r="AD65" s="923"/>
      <c r="AE65" s="923"/>
      <c r="AF65" s="923"/>
      <c r="AG65" s="923"/>
      <c r="AH65" s="923"/>
      <c r="AI65" s="923"/>
      <c r="AJ65" s="923"/>
      <c r="AK65" s="923"/>
      <c r="AL65" s="923"/>
      <c r="AM65" s="923"/>
      <c r="AN65" s="923"/>
      <c r="AO65" s="923"/>
      <c r="AP65" s="923"/>
      <c r="AQ65" s="923"/>
      <c r="AR65" s="923"/>
      <c r="AS65" s="923"/>
      <c r="AT65" s="923"/>
      <c r="AU65" s="923"/>
      <c r="AV65" s="923"/>
      <c r="AW65" s="923"/>
      <c r="AX65" s="923"/>
      <c r="AY65" s="923"/>
      <c r="AZ65" s="924"/>
      <c r="BB65" s="845"/>
    </row>
    <row r="66" spans="2:54" ht="6.75" customHeight="1" x14ac:dyDescent="0.2">
      <c r="B66" s="572"/>
      <c r="C66" s="542" t="s">
        <v>449</v>
      </c>
      <c r="D66" s="543"/>
      <c r="E66" s="543"/>
      <c r="F66" s="543"/>
      <c r="G66" s="543"/>
      <c r="H66" s="543"/>
      <c r="I66" s="543"/>
      <c r="J66" s="544"/>
      <c r="K66" s="907"/>
      <c r="L66" s="908"/>
      <c r="M66" s="908"/>
      <c r="N66" s="908"/>
      <c r="O66" s="908"/>
      <c r="P66" s="908"/>
      <c r="Q66" s="908"/>
      <c r="R66" s="908"/>
      <c r="S66" s="908"/>
      <c r="T66" s="908"/>
      <c r="U66" s="908"/>
      <c r="V66" s="908"/>
      <c r="W66" s="908"/>
      <c r="X66" s="908"/>
      <c r="Y66" s="908"/>
      <c r="Z66" s="908"/>
      <c r="AA66" s="908"/>
      <c r="AB66" s="908"/>
      <c r="AC66" s="908"/>
      <c r="AD66" s="908"/>
      <c r="AE66" s="908"/>
      <c r="AF66" s="908"/>
      <c r="AG66" s="908"/>
      <c r="AH66" s="908"/>
      <c r="AI66" s="908"/>
      <c r="AJ66" s="908"/>
      <c r="AK66" s="908"/>
      <c r="AL66" s="908"/>
      <c r="AM66" s="908"/>
      <c r="AN66" s="908"/>
      <c r="AO66" s="908"/>
      <c r="AP66" s="908"/>
      <c r="AQ66" s="908"/>
      <c r="AR66" s="908"/>
      <c r="AS66" s="908"/>
      <c r="AT66" s="908"/>
      <c r="AU66" s="908"/>
      <c r="AV66" s="908"/>
      <c r="AW66" s="908"/>
      <c r="AX66" s="908"/>
      <c r="AY66" s="908"/>
      <c r="AZ66" s="909"/>
      <c r="BB66" s="257"/>
    </row>
    <row r="67" spans="2:54" ht="7.5" customHeight="1" x14ac:dyDescent="0.2">
      <c r="B67" s="572"/>
      <c r="C67" s="471"/>
      <c r="D67" s="472"/>
      <c r="E67" s="472"/>
      <c r="F67" s="472"/>
      <c r="G67" s="472"/>
      <c r="H67" s="472"/>
      <c r="I67" s="472"/>
      <c r="J67" s="473"/>
      <c r="K67" s="910"/>
      <c r="L67" s="911"/>
      <c r="M67" s="911"/>
      <c r="N67" s="911"/>
      <c r="O67" s="911"/>
      <c r="P67" s="911"/>
      <c r="Q67" s="911"/>
      <c r="R67" s="911"/>
      <c r="S67" s="911"/>
      <c r="T67" s="911"/>
      <c r="U67" s="911"/>
      <c r="V67" s="911"/>
      <c r="W67" s="911"/>
      <c r="X67" s="911"/>
      <c r="Y67" s="911"/>
      <c r="Z67" s="911"/>
      <c r="AA67" s="911"/>
      <c r="AB67" s="911"/>
      <c r="AC67" s="911"/>
      <c r="AD67" s="911"/>
      <c r="AE67" s="911"/>
      <c r="AF67" s="911"/>
      <c r="AG67" s="911"/>
      <c r="AH67" s="911"/>
      <c r="AI67" s="911"/>
      <c r="AJ67" s="911"/>
      <c r="AK67" s="911"/>
      <c r="AL67" s="911"/>
      <c r="AM67" s="911"/>
      <c r="AN67" s="911"/>
      <c r="AO67" s="911"/>
      <c r="AP67" s="911"/>
      <c r="AQ67" s="911"/>
      <c r="AR67" s="911"/>
      <c r="AS67" s="911"/>
      <c r="AT67" s="911"/>
      <c r="AU67" s="911"/>
      <c r="AV67" s="911"/>
      <c r="AW67" s="911"/>
      <c r="AX67" s="911"/>
      <c r="AY67" s="911"/>
      <c r="AZ67" s="912"/>
      <c r="BB67" s="257"/>
    </row>
    <row r="68" spans="2:54" ht="7.5" customHeight="1" x14ac:dyDescent="0.2">
      <c r="B68" s="572"/>
      <c r="C68" s="471"/>
      <c r="D68" s="472"/>
      <c r="E68" s="472"/>
      <c r="F68" s="472"/>
      <c r="G68" s="472"/>
      <c r="H68" s="472"/>
      <c r="I68" s="472"/>
      <c r="J68" s="473"/>
      <c r="K68" s="910"/>
      <c r="L68" s="911"/>
      <c r="M68" s="911"/>
      <c r="N68" s="911"/>
      <c r="O68" s="911"/>
      <c r="P68" s="911"/>
      <c r="Q68" s="911"/>
      <c r="R68" s="911"/>
      <c r="S68" s="911"/>
      <c r="T68" s="911"/>
      <c r="U68" s="911"/>
      <c r="V68" s="911"/>
      <c r="W68" s="911"/>
      <c r="X68" s="911"/>
      <c r="Y68" s="911"/>
      <c r="Z68" s="911"/>
      <c r="AA68" s="911"/>
      <c r="AB68" s="911"/>
      <c r="AC68" s="911"/>
      <c r="AD68" s="911"/>
      <c r="AE68" s="911"/>
      <c r="AF68" s="911"/>
      <c r="AG68" s="911"/>
      <c r="AH68" s="911"/>
      <c r="AI68" s="911"/>
      <c r="AJ68" s="911"/>
      <c r="AK68" s="911"/>
      <c r="AL68" s="911"/>
      <c r="AM68" s="911"/>
      <c r="AN68" s="911"/>
      <c r="AO68" s="911"/>
      <c r="AP68" s="911"/>
      <c r="AQ68" s="911"/>
      <c r="AR68" s="911"/>
      <c r="AS68" s="911"/>
      <c r="AT68" s="911"/>
      <c r="AU68" s="911"/>
      <c r="AV68" s="911"/>
      <c r="AW68" s="911"/>
      <c r="AX68" s="911"/>
      <c r="AY68" s="911"/>
      <c r="AZ68" s="912"/>
      <c r="BB68" s="257"/>
    </row>
    <row r="69" spans="2:54" ht="6.75" customHeight="1" x14ac:dyDescent="0.2">
      <c r="B69" s="572"/>
      <c r="C69" s="545"/>
      <c r="D69" s="546"/>
      <c r="E69" s="546"/>
      <c r="F69" s="546"/>
      <c r="G69" s="546"/>
      <c r="H69" s="546"/>
      <c r="I69" s="546"/>
      <c r="J69" s="547"/>
      <c r="K69" s="913"/>
      <c r="L69" s="914"/>
      <c r="M69" s="914"/>
      <c r="N69" s="914"/>
      <c r="O69" s="914"/>
      <c r="P69" s="914"/>
      <c r="Q69" s="914"/>
      <c r="R69" s="914"/>
      <c r="S69" s="914"/>
      <c r="T69" s="914"/>
      <c r="U69" s="914"/>
      <c r="V69" s="914"/>
      <c r="W69" s="914"/>
      <c r="X69" s="914"/>
      <c r="Y69" s="914"/>
      <c r="Z69" s="914"/>
      <c r="AA69" s="914"/>
      <c r="AB69" s="914"/>
      <c r="AC69" s="914"/>
      <c r="AD69" s="914"/>
      <c r="AE69" s="914"/>
      <c r="AF69" s="914"/>
      <c r="AG69" s="914"/>
      <c r="AH69" s="914"/>
      <c r="AI69" s="914"/>
      <c r="AJ69" s="914"/>
      <c r="AK69" s="914"/>
      <c r="AL69" s="914"/>
      <c r="AM69" s="914"/>
      <c r="AN69" s="914"/>
      <c r="AO69" s="914"/>
      <c r="AP69" s="914"/>
      <c r="AQ69" s="914"/>
      <c r="AR69" s="914"/>
      <c r="AS69" s="914"/>
      <c r="AT69" s="914"/>
      <c r="AU69" s="914"/>
      <c r="AV69" s="914"/>
      <c r="AW69" s="914"/>
      <c r="AX69" s="914"/>
      <c r="AY69" s="914"/>
      <c r="AZ69" s="915"/>
      <c r="BB69" s="257"/>
    </row>
    <row r="70" spans="2:54" ht="14.25" customHeight="1" x14ac:dyDescent="0.2">
      <c r="B70" s="572"/>
      <c r="C70" s="806" t="s">
        <v>6</v>
      </c>
      <c r="D70" s="807"/>
      <c r="E70" s="807"/>
      <c r="F70" s="807"/>
      <c r="G70" s="807"/>
      <c r="H70" s="807"/>
      <c r="I70" s="807"/>
      <c r="J70" s="808"/>
      <c r="K70" s="618"/>
      <c r="L70" s="619"/>
      <c r="M70" s="619"/>
      <c r="N70" s="619"/>
      <c r="O70" s="619"/>
      <c r="P70" s="619"/>
      <c r="Q70" s="619"/>
      <c r="R70" s="619"/>
      <c r="S70" s="619"/>
      <c r="T70" s="619"/>
      <c r="U70" s="619"/>
      <c r="V70" s="619"/>
      <c r="W70" s="619"/>
      <c r="X70" s="619"/>
      <c r="Y70" s="619"/>
      <c r="Z70" s="619"/>
      <c r="AA70" s="619"/>
      <c r="AB70" s="619"/>
      <c r="AC70" s="619"/>
      <c r="AD70" s="619"/>
      <c r="AE70" s="619"/>
      <c r="AF70" s="619"/>
      <c r="AG70" s="619"/>
      <c r="AH70" s="619"/>
      <c r="AI70" s="619"/>
      <c r="AJ70" s="619"/>
      <c r="AK70" s="619"/>
      <c r="AL70" s="619"/>
      <c r="AM70" s="619"/>
      <c r="AN70" s="619"/>
      <c r="AO70" s="619"/>
      <c r="AP70" s="619"/>
      <c r="AQ70" s="619"/>
      <c r="AR70" s="619"/>
      <c r="AS70" s="619"/>
      <c r="AT70" s="619"/>
      <c r="AU70" s="619"/>
      <c r="AV70" s="619"/>
      <c r="AW70" s="619"/>
      <c r="AX70" s="619"/>
      <c r="AY70" s="619"/>
      <c r="AZ70" s="620"/>
      <c r="BB70" s="257"/>
    </row>
    <row r="71" spans="2:54" ht="9" customHeight="1" x14ac:dyDescent="0.2">
      <c r="B71" s="572"/>
      <c r="C71" s="579" t="s">
        <v>7</v>
      </c>
      <c r="D71" s="580"/>
      <c r="E71" s="580"/>
      <c r="F71" s="580"/>
      <c r="G71" s="580"/>
      <c r="H71" s="580"/>
      <c r="I71" s="580"/>
      <c r="J71" s="581"/>
      <c r="K71" s="631"/>
      <c r="L71" s="632"/>
      <c r="M71" s="632"/>
      <c r="N71" s="632"/>
      <c r="O71" s="632"/>
      <c r="P71" s="632"/>
      <c r="Q71" s="632"/>
      <c r="R71" s="632"/>
      <c r="S71" s="632"/>
      <c r="T71" s="632"/>
      <c r="U71" s="632"/>
      <c r="V71" s="632"/>
      <c r="W71" s="632"/>
      <c r="X71" s="632"/>
      <c r="Y71" s="632"/>
      <c r="Z71" s="632"/>
      <c r="AA71" s="632"/>
      <c r="AB71" s="632"/>
      <c r="AC71" s="632"/>
      <c r="AD71" s="632"/>
      <c r="AE71" s="632"/>
      <c r="AF71" s="632"/>
      <c r="AG71" s="632"/>
      <c r="AH71" s="632"/>
      <c r="AI71" s="632"/>
      <c r="AJ71" s="632"/>
      <c r="AK71" s="632"/>
      <c r="AL71" s="632"/>
      <c r="AM71" s="632"/>
      <c r="AN71" s="632"/>
      <c r="AO71" s="632"/>
      <c r="AP71" s="632"/>
      <c r="AQ71" s="632"/>
      <c r="AR71" s="632"/>
      <c r="AS71" s="632"/>
      <c r="AT71" s="632"/>
      <c r="AU71" s="632"/>
      <c r="AV71" s="632"/>
      <c r="AW71" s="632"/>
      <c r="AX71" s="632"/>
      <c r="AY71" s="632"/>
      <c r="AZ71" s="633"/>
      <c r="BB71" s="257"/>
    </row>
    <row r="72" spans="2:54" ht="12" customHeight="1" x14ac:dyDescent="0.2">
      <c r="B72" s="572"/>
      <c r="C72" s="471"/>
      <c r="D72" s="472"/>
      <c r="E72" s="472"/>
      <c r="F72" s="472"/>
      <c r="G72" s="472"/>
      <c r="H72" s="472"/>
      <c r="I72" s="472"/>
      <c r="J72" s="473"/>
      <c r="K72" s="634"/>
      <c r="L72" s="635"/>
      <c r="M72" s="635"/>
      <c r="N72" s="635"/>
      <c r="O72" s="635"/>
      <c r="P72" s="635"/>
      <c r="Q72" s="635"/>
      <c r="R72" s="635"/>
      <c r="S72" s="635"/>
      <c r="T72" s="635"/>
      <c r="U72" s="635"/>
      <c r="V72" s="635"/>
      <c r="W72" s="635"/>
      <c r="X72" s="635"/>
      <c r="Y72" s="635"/>
      <c r="Z72" s="635"/>
      <c r="AA72" s="635"/>
      <c r="AB72" s="635"/>
      <c r="AC72" s="635"/>
      <c r="AD72" s="635"/>
      <c r="AE72" s="635"/>
      <c r="AF72" s="635"/>
      <c r="AG72" s="635"/>
      <c r="AH72" s="635"/>
      <c r="AI72" s="635"/>
      <c r="AJ72" s="635"/>
      <c r="AK72" s="635"/>
      <c r="AL72" s="635"/>
      <c r="AM72" s="635"/>
      <c r="AN72" s="635"/>
      <c r="AO72" s="635"/>
      <c r="AP72" s="635"/>
      <c r="AQ72" s="635"/>
      <c r="AR72" s="635"/>
      <c r="AS72" s="635"/>
      <c r="AT72" s="635"/>
      <c r="AU72" s="635"/>
      <c r="AV72" s="635"/>
      <c r="AW72" s="635"/>
      <c r="AX72" s="635"/>
      <c r="AY72" s="635"/>
      <c r="AZ72" s="636"/>
      <c r="BB72" s="257"/>
    </row>
    <row r="73" spans="2:54" ht="9" customHeight="1" x14ac:dyDescent="0.2">
      <c r="B73" s="572"/>
      <c r="C73" s="545"/>
      <c r="D73" s="546"/>
      <c r="E73" s="546"/>
      <c r="F73" s="546"/>
      <c r="G73" s="546"/>
      <c r="H73" s="546"/>
      <c r="I73" s="546"/>
      <c r="J73" s="547"/>
      <c r="K73" s="637"/>
      <c r="L73" s="638"/>
      <c r="M73" s="638"/>
      <c r="N73" s="638"/>
      <c r="O73" s="638"/>
      <c r="P73" s="638"/>
      <c r="Q73" s="638"/>
      <c r="R73" s="638"/>
      <c r="S73" s="638"/>
      <c r="T73" s="638"/>
      <c r="U73" s="638"/>
      <c r="V73" s="638"/>
      <c r="W73" s="638"/>
      <c r="X73" s="638"/>
      <c r="Y73" s="638"/>
      <c r="Z73" s="638"/>
      <c r="AA73" s="638"/>
      <c r="AB73" s="638"/>
      <c r="AC73" s="638"/>
      <c r="AD73" s="638"/>
      <c r="AE73" s="638"/>
      <c r="AF73" s="638"/>
      <c r="AG73" s="638"/>
      <c r="AH73" s="638"/>
      <c r="AI73" s="638"/>
      <c r="AJ73" s="638"/>
      <c r="AK73" s="638"/>
      <c r="AL73" s="638"/>
      <c r="AM73" s="638"/>
      <c r="AN73" s="638"/>
      <c r="AO73" s="638"/>
      <c r="AP73" s="638"/>
      <c r="AQ73" s="638"/>
      <c r="AR73" s="638"/>
      <c r="AS73" s="638"/>
      <c r="AT73" s="638"/>
      <c r="AU73" s="638"/>
      <c r="AV73" s="638"/>
      <c r="AW73" s="638"/>
      <c r="AX73" s="638"/>
      <c r="AY73" s="638"/>
      <c r="AZ73" s="639"/>
      <c r="BB73" s="257"/>
    </row>
    <row r="74" spans="2:54" ht="15.75" customHeight="1" x14ac:dyDescent="0.2">
      <c r="B74" s="572"/>
      <c r="C74" s="530" t="s">
        <v>535</v>
      </c>
      <c r="D74" s="543"/>
      <c r="E74" s="543"/>
      <c r="F74" s="543"/>
      <c r="G74" s="543"/>
      <c r="H74" s="543"/>
      <c r="I74" s="543"/>
      <c r="J74" s="544"/>
      <c r="K74" s="583" t="s">
        <v>20</v>
      </c>
      <c r="L74" s="584"/>
      <c r="M74" s="948" t="s">
        <v>559</v>
      </c>
      <c r="N74" s="948"/>
      <c r="O74" s="948"/>
      <c r="P74" s="948"/>
      <c r="Q74" s="948"/>
      <c r="R74" s="948"/>
      <c r="S74" s="948"/>
      <c r="T74" s="948"/>
      <c r="U74" s="948"/>
      <c r="V74" s="948"/>
      <c r="W74" s="948"/>
      <c r="X74" s="948"/>
      <c r="Y74" s="948"/>
      <c r="Z74" s="948"/>
      <c r="AA74" s="948"/>
      <c r="AB74" s="948"/>
      <c r="AC74" s="948"/>
      <c r="AD74" s="948"/>
      <c r="AE74" s="948"/>
      <c r="AF74" s="948"/>
      <c r="AG74" s="948"/>
      <c r="AH74" s="948"/>
      <c r="AI74" s="948"/>
      <c r="AJ74" s="948"/>
      <c r="AK74" s="948"/>
      <c r="AL74" s="948"/>
      <c r="AM74" s="948"/>
      <c r="AN74" s="948"/>
      <c r="AO74" s="948"/>
      <c r="AP74" s="948"/>
      <c r="AQ74" s="948"/>
      <c r="AR74" s="948"/>
      <c r="AS74" s="948"/>
      <c r="AT74" s="948"/>
      <c r="AU74" s="948"/>
      <c r="AV74" s="948"/>
      <c r="AW74" s="948"/>
      <c r="AX74" s="948"/>
      <c r="AY74" s="948"/>
      <c r="AZ74" s="12"/>
      <c r="BB74" s="257"/>
    </row>
    <row r="75" spans="2:54" ht="15.75" customHeight="1" x14ac:dyDescent="0.2">
      <c r="B75" s="572"/>
      <c r="C75" s="482"/>
      <c r="D75" s="472"/>
      <c r="E75" s="472"/>
      <c r="F75" s="472"/>
      <c r="G75" s="472"/>
      <c r="H75" s="472"/>
      <c r="I75" s="472"/>
      <c r="J75" s="473"/>
      <c r="K75" s="627"/>
      <c r="L75" s="628"/>
      <c r="M75" s="628"/>
      <c r="N75" s="628"/>
      <c r="O75" s="628"/>
      <c r="P75" s="628"/>
      <c r="Q75" s="628"/>
      <c r="R75" s="628"/>
      <c r="S75" s="628"/>
      <c r="T75" s="628"/>
      <c r="U75" s="628"/>
      <c r="V75" s="628"/>
      <c r="W75" s="628"/>
      <c r="X75" s="628"/>
      <c r="Y75" s="628"/>
      <c r="Z75" s="628"/>
      <c r="AA75" s="628"/>
      <c r="AB75" s="628"/>
      <c r="AC75" s="628"/>
      <c r="AD75" s="628"/>
      <c r="AE75" s="628"/>
      <c r="AF75" s="628"/>
      <c r="AG75" s="628"/>
      <c r="AH75" s="628"/>
      <c r="AI75" s="628"/>
      <c r="AJ75" s="628"/>
      <c r="AK75" s="628"/>
      <c r="AL75" s="628"/>
      <c r="AM75" s="628"/>
      <c r="AN75" s="628"/>
      <c r="AO75" s="628"/>
      <c r="AP75" s="628"/>
      <c r="AQ75" s="628"/>
      <c r="AR75" s="628"/>
      <c r="AS75" s="628"/>
      <c r="AT75" s="628"/>
      <c r="AU75" s="628"/>
      <c r="AV75" s="628"/>
      <c r="AW75" s="628"/>
      <c r="AX75" s="628"/>
      <c r="AY75" s="628"/>
      <c r="AZ75" s="629"/>
      <c r="BB75" s="257"/>
    </row>
    <row r="76" spans="2:54" ht="15.75" customHeight="1" x14ac:dyDescent="0.2">
      <c r="B76" s="572"/>
      <c r="C76" s="471"/>
      <c r="D76" s="472"/>
      <c r="E76" s="472"/>
      <c r="F76" s="472"/>
      <c r="G76" s="472"/>
      <c r="H76" s="472"/>
      <c r="I76" s="472"/>
      <c r="J76" s="473"/>
      <c r="K76" s="926"/>
      <c r="L76" s="927"/>
      <c r="M76" s="927"/>
      <c r="N76" s="927"/>
      <c r="O76" s="927"/>
      <c r="P76" s="927"/>
      <c r="Q76" s="927"/>
      <c r="R76" s="927"/>
      <c r="S76" s="927"/>
      <c r="T76" s="927"/>
      <c r="U76" s="927"/>
      <c r="V76" s="927"/>
      <c r="W76" s="927"/>
      <c r="X76" s="927"/>
      <c r="Y76" s="927"/>
      <c r="Z76" s="927"/>
      <c r="AA76" s="927"/>
      <c r="AB76" s="927"/>
      <c r="AC76" s="927"/>
      <c r="AD76" s="927"/>
      <c r="AE76" s="927"/>
      <c r="AF76" s="927"/>
      <c r="AG76" s="927"/>
      <c r="AH76" s="927"/>
      <c r="AI76" s="927"/>
      <c r="AJ76" s="927"/>
      <c r="AK76" s="927"/>
      <c r="AL76" s="927"/>
      <c r="AM76" s="927"/>
      <c r="AN76" s="927"/>
      <c r="AO76" s="927"/>
      <c r="AP76" s="927"/>
      <c r="AQ76" s="927"/>
      <c r="AR76" s="927"/>
      <c r="AS76" s="927"/>
      <c r="AT76" s="927"/>
      <c r="AU76" s="927"/>
      <c r="AV76" s="927"/>
      <c r="AW76" s="927"/>
      <c r="AX76" s="927"/>
      <c r="AY76" s="927"/>
      <c r="AZ76" s="230"/>
      <c r="BB76" s="257"/>
    </row>
    <row r="77" spans="2:54" ht="9.75" customHeight="1" x14ac:dyDescent="0.2">
      <c r="B77" s="572"/>
      <c r="C77" s="545"/>
      <c r="D77" s="546"/>
      <c r="E77" s="546"/>
      <c r="F77" s="546"/>
      <c r="G77" s="546"/>
      <c r="H77" s="546"/>
      <c r="I77" s="546"/>
      <c r="J77" s="547"/>
      <c r="K77" s="819"/>
      <c r="L77" s="820"/>
      <c r="M77" s="820"/>
      <c r="N77" s="820"/>
      <c r="O77" s="820"/>
      <c r="P77" s="820"/>
      <c r="Q77" s="820"/>
      <c r="R77" s="820"/>
      <c r="S77" s="820"/>
      <c r="T77" s="820"/>
      <c r="U77" s="820"/>
      <c r="V77" s="820"/>
      <c r="W77" s="820"/>
      <c r="X77" s="820"/>
      <c r="Y77" s="820"/>
      <c r="Z77" s="820"/>
      <c r="AA77" s="820"/>
      <c r="AB77" s="820"/>
      <c r="AC77" s="820"/>
      <c r="AD77" s="820"/>
      <c r="AE77" s="820"/>
      <c r="AF77" s="820"/>
      <c r="AG77" s="820"/>
      <c r="AH77" s="820"/>
      <c r="AI77" s="820"/>
      <c r="AJ77" s="820"/>
      <c r="AK77" s="820"/>
      <c r="AL77" s="820"/>
      <c r="AM77" s="820"/>
      <c r="AN77" s="820"/>
      <c r="AO77" s="820"/>
      <c r="AP77" s="820"/>
      <c r="AQ77" s="820"/>
      <c r="AR77" s="820"/>
      <c r="AS77" s="820"/>
      <c r="AT77" s="820"/>
      <c r="AU77" s="820"/>
      <c r="AV77" s="820"/>
      <c r="AW77" s="820"/>
      <c r="AX77" s="820"/>
      <c r="AY77" s="820"/>
      <c r="AZ77" s="231"/>
      <c r="BB77" s="257"/>
    </row>
    <row r="78" spans="2:54" ht="15.75" customHeight="1" x14ac:dyDescent="0.2">
      <c r="B78" s="572"/>
      <c r="C78" s="489" t="s">
        <v>330</v>
      </c>
      <c r="D78" s="766"/>
      <c r="E78" s="766"/>
      <c r="F78" s="766"/>
      <c r="G78" s="766"/>
      <c r="H78" s="766"/>
      <c r="I78" s="766"/>
      <c r="J78" s="767"/>
      <c r="K78" s="627"/>
      <c r="L78" s="628"/>
      <c r="M78" s="628"/>
      <c r="N78" s="628"/>
      <c r="O78" s="628"/>
      <c r="P78" s="628"/>
      <c r="Q78" s="628"/>
      <c r="R78" s="628"/>
      <c r="S78" s="628"/>
      <c r="T78" s="628"/>
      <c r="U78" s="628"/>
      <c r="V78" s="628"/>
      <c r="W78" s="628"/>
      <c r="X78" s="628"/>
      <c r="Y78" s="628"/>
      <c r="Z78" s="628"/>
      <c r="AA78" s="628"/>
      <c r="AB78" s="628"/>
      <c r="AC78" s="628"/>
      <c r="AD78" s="628"/>
      <c r="AE78" s="628"/>
      <c r="AF78" s="628"/>
      <c r="AG78" s="628"/>
      <c r="AH78" s="628"/>
      <c r="AI78" s="628"/>
      <c r="AJ78" s="628"/>
      <c r="AK78" s="628"/>
      <c r="AL78" s="628"/>
      <c r="AM78" s="628"/>
      <c r="AN78" s="628"/>
      <c r="AO78" s="628"/>
      <c r="AP78" s="628"/>
      <c r="AQ78" s="628"/>
      <c r="AR78" s="628"/>
      <c r="AS78" s="628"/>
      <c r="AT78" s="628"/>
      <c r="AU78" s="628"/>
      <c r="AV78" s="628"/>
      <c r="AW78" s="628"/>
      <c r="AX78" s="628"/>
      <c r="AY78" s="628"/>
      <c r="AZ78" s="629"/>
      <c r="BB78" s="257"/>
    </row>
    <row r="79" spans="2:54" ht="15.75" customHeight="1" x14ac:dyDescent="0.2">
      <c r="B79" s="572"/>
      <c r="C79" s="894"/>
      <c r="D79" s="766"/>
      <c r="E79" s="766"/>
      <c r="F79" s="766"/>
      <c r="G79" s="766"/>
      <c r="H79" s="766"/>
      <c r="I79" s="766"/>
      <c r="J79" s="767"/>
      <c r="K79" s="926"/>
      <c r="L79" s="927"/>
      <c r="M79" s="927"/>
      <c r="N79" s="927"/>
      <c r="O79" s="927"/>
      <c r="P79" s="927"/>
      <c r="Q79" s="927"/>
      <c r="R79" s="927"/>
      <c r="S79" s="927"/>
      <c r="T79" s="927"/>
      <c r="U79" s="927"/>
      <c r="V79" s="927"/>
      <c r="W79" s="927"/>
      <c r="X79" s="927"/>
      <c r="Y79" s="927"/>
      <c r="Z79" s="927"/>
      <c r="AA79" s="927"/>
      <c r="AB79" s="927"/>
      <c r="AC79" s="927"/>
      <c r="AD79" s="927"/>
      <c r="AE79" s="927"/>
      <c r="AF79" s="927"/>
      <c r="AG79" s="927"/>
      <c r="AH79" s="927"/>
      <c r="AI79" s="927"/>
      <c r="AJ79" s="927"/>
      <c r="AK79" s="927"/>
      <c r="AL79" s="927"/>
      <c r="AM79" s="927"/>
      <c r="AN79" s="927"/>
      <c r="AO79" s="927"/>
      <c r="AP79" s="927"/>
      <c r="AQ79" s="927"/>
      <c r="AR79" s="927"/>
      <c r="AS79" s="927"/>
      <c r="AT79" s="927"/>
      <c r="AU79" s="927"/>
      <c r="AV79" s="927"/>
      <c r="AW79" s="927"/>
      <c r="AX79" s="927"/>
      <c r="AY79" s="927"/>
      <c r="AZ79" s="230"/>
      <c r="BB79" s="257"/>
    </row>
    <row r="80" spans="2:54" ht="9.75" customHeight="1" x14ac:dyDescent="0.2">
      <c r="B80" s="572"/>
      <c r="C80" s="895"/>
      <c r="D80" s="769"/>
      <c r="E80" s="769"/>
      <c r="F80" s="769"/>
      <c r="G80" s="769"/>
      <c r="H80" s="769"/>
      <c r="I80" s="769"/>
      <c r="J80" s="770"/>
      <c r="K80" s="819"/>
      <c r="L80" s="820"/>
      <c r="M80" s="820"/>
      <c r="N80" s="820"/>
      <c r="O80" s="820"/>
      <c r="P80" s="820"/>
      <c r="Q80" s="820"/>
      <c r="R80" s="820"/>
      <c r="S80" s="820"/>
      <c r="T80" s="820"/>
      <c r="U80" s="820"/>
      <c r="V80" s="820"/>
      <c r="W80" s="820"/>
      <c r="X80" s="820"/>
      <c r="Y80" s="820"/>
      <c r="Z80" s="820"/>
      <c r="AA80" s="820"/>
      <c r="AB80" s="820"/>
      <c r="AC80" s="820"/>
      <c r="AD80" s="820"/>
      <c r="AE80" s="820"/>
      <c r="AF80" s="820"/>
      <c r="AG80" s="820"/>
      <c r="AH80" s="820"/>
      <c r="AI80" s="820"/>
      <c r="AJ80" s="820"/>
      <c r="AK80" s="820"/>
      <c r="AL80" s="820"/>
      <c r="AM80" s="820"/>
      <c r="AN80" s="820"/>
      <c r="AO80" s="820"/>
      <c r="AP80" s="820"/>
      <c r="AQ80" s="820"/>
      <c r="AR80" s="820"/>
      <c r="AS80" s="820"/>
      <c r="AT80" s="820"/>
      <c r="AU80" s="820"/>
      <c r="AV80" s="820"/>
      <c r="AW80" s="820"/>
      <c r="AX80" s="820"/>
      <c r="AY80" s="820"/>
      <c r="AZ80" s="231"/>
      <c r="BB80" s="257"/>
    </row>
    <row r="81" spans="2:54" ht="6.75" customHeight="1" x14ac:dyDescent="0.2">
      <c r="B81" s="572"/>
      <c r="C81" s="542" t="s">
        <v>311</v>
      </c>
      <c r="D81" s="543"/>
      <c r="E81" s="543"/>
      <c r="F81" s="543"/>
      <c r="G81" s="543"/>
      <c r="H81" s="543"/>
      <c r="I81" s="543"/>
      <c r="J81" s="544"/>
      <c r="K81" s="14"/>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6"/>
      <c r="BB81" s="846" t="s">
        <v>509</v>
      </c>
    </row>
    <row r="82" spans="2:54" ht="15" customHeight="1" x14ac:dyDescent="0.2">
      <c r="B82" s="572"/>
      <c r="C82" s="471"/>
      <c r="D82" s="472"/>
      <c r="E82" s="472"/>
      <c r="F82" s="472"/>
      <c r="G82" s="472"/>
      <c r="H82" s="472"/>
      <c r="I82" s="472"/>
      <c r="J82" s="473"/>
      <c r="K82" s="17"/>
      <c r="M82" s="685"/>
      <c r="N82" s="683"/>
      <c r="O82" s="683"/>
      <c r="P82" s="683"/>
      <c r="Q82" s="683"/>
      <c r="R82" s="683"/>
      <c r="S82" s="683"/>
      <c r="T82" s="683"/>
      <c r="U82" s="683"/>
      <c r="V82" s="683"/>
      <c r="W82" s="683"/>
      <c r="X82" s="683"/>
      <c r="Y82" s="683"/>
      <c r="Z82" s="683"/>
      <c r="AA82" s="683"/>
      <c r="AB82" s="683"/>
      <c r="AC82" s="686"/>
      <c r="AD82" s="630"/>
      <c r="AE82" s="695" t="s">
        <v>28</v>
      </c>
      <c r="AF82" s="695"/>
      <c r="AG82" s="695"/>
      <c r="AH82" s="695"/>
      <c r="AI82" s="695"/>
      <c r="AJ82" s="695"/>
      <c r="AK82" s="695"/>
      <c r="AL82" s="695"/>
      <c r="AM82" s="695"/>
      <c r="AN82" s="695"/>
      <c r="AZ82" s="18"/>
      <c r="BB82" s="846"/>
    </row>
    <row r="83" spans="2:54" ht="7.5" customHeight="1" x14ac:dyDescent="0.2">
      <c r="B83" s="572"/>
      <c r="C83" s="471"/>
      <c r="D83" s="472"/>
      <c r="E83" s="472"/>
      <c r="F83" s="472"/>
      <c r="G83" s="472"/>
      <c r="H83" s="472"/>
      <c r="I83" s="472"/>
      <c r="J83" s="473"/>
      <c r="K83" s="17"/>
      <c r="M83" s="687"/>
      <c r="N83" s="684"/>
      <c r="O83" s="684"/>
      <c r="P83" s="684"/>
      <c r="Q83" s="684"/>
      <c r="R83" s="684"/>
      <c r="S83" s="684"/>
      <c r="T83" s="684"/>
      <c r="U83" s="684"/>
      <c r="V83" s="684"/>
      <c r="W83" s="684"/>
      <c r="X83" s="684"/>
      <c r="Y83" s="684"/>
      <c r="Z83" s="684"/>
      <c r="AA83" s="684"/>
      <c r="AB83" s="684"/>
      <c r="AC83" s="688"/>
      <c r="AD83" s="630"/>
      <c r="AE83" s="695"/>
      <c r="AF83" s="695"/>
      <c r="AG83" s="695"/>
      <c r="AH83" s="695"/>
      <c r="AI83" s="695"/>
      <c r="AJ83" s="695"/>
      <c r="AK83" s="695"/>
      <c r="AL83" s="695"/>
      <c r="AM83" s="695"/>
      <c r="AN83" s="695"/>
      <c r="AZ83" s="18"/>
      <c r="BB83" s="846"/>
    </row>
    <row r="84" spans="2:54" ht="6.75" customHeight="1" x14ac:dyDescent="0.2">
      <c r="B84" s="572"/>
      <c r="C84" s="545"/>
      <c r="D84" s="546"/>
      <c r="E84" s="546"/>
      <c r="F84" s="546"/>
      <c r="G84" s="546"/>
      <c r="H84" s="546"/>
      <c r="I84" s="546"/>
      <c r="J84" s="547"/>
      <c r="K84" s="19"/>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1"/>
      <c r="BB84" s="846"/>
    </row>
    <row r="85" spans="2:54" ht="9.75" customHeight="1" x14ac:dyDescent="0.2">
      <c r="B85" s="572"/>
      <c r="C85" s="621" t="s">
        <v>35</v>
      </c>
      <c r="D85" s="622"/>
      <c r="E85" s="622"/>
      <c r="F85" s="622"/>
      <c r="G85" s="622"/>
      <c r="H85" s="622"/>
      <c r="I85" s="622"/>
      <c r="J85" s="623"/>
      <c r="K85" s="731"/>
      <c r="L85" s="625"/>
      <c r="M85" s="625"/>
      <c r="N85" s="625"/>
      <c r="O85" s="625"/>
      <c r="P85" s="625"/>
      <c r="Q85" s="624" t="s">
        <v>12</v>
      </c>
      <c r="R85" s="625"/>
      <c r="S85" s="625"/>
      <c r="T85" s="625"/>
      <c r="U85" s="625"/>
      <c r="V85" s="625"/>
      <c r="W85" s="625"/>
      <c r="X85" s="624" t="s">
        <v>13</v>
      </c>
      <c r="Y85" s="624"/>
      <c r="Z85" s="625"/>
      <c r="AA85" s="625"/>
      <c r="AB85" s="625"/>
      <c r="AC85" s="625"/>
      <c r="AD85" s="626"/>
      <c r="AE85" s="29"/>
      <c r="AF85" s="29"/>
      <c r="AG85" s="29"/>
      <c r="AH85" s="29"/>
      <c r="AI85" s="29"/>
      <c r="AJ85" s="29"/>
      <c r="AK85" s="29"/>
      <c r="AL85" s="29"/>
      <c r="AM85" s="29"/>
      <c r="AN85" s="29"/>
      <c r="AO85" s="29"/>
      <c r="AP85" s="29"/>
      <c r="AQ85" s="29"/>
      <c r="AR85" s="29"/>
      <c r="AS85" s="29"/>
      <c r="AT85" s="29"/>
      <c r="AU85" s="29"/>
      <c r="AV85" s="29"/>
      <c r="AW85" s="29"/>
      <c r="AX85" s="29"/>
      <c r="AY85" s="29"/>
      <c r="AZ85" s="13"/>
      <c r="BB85" s="257"/>
    </row>
    <row r="86" spans="2:54" ht="9.75" customHeight="1" x14ac:dyDescent="0.2">
      <c r="B86" s="572"/>
      <c r="C86" s="621"/>
      <c r="D86" s="622"/>
      <c r="E86" s="622"/>
      <c r="F86" s="622"/>
      <c r="G86" s="622"/>
      <c r="H86" s="622"/>
      <c r="I86" s="622"/>
      <c r="J86" s="623"/>
      <c r="K86" s="731"/>
      <c r="L86" s="625"/>
      <c r="M86" s="625"/>
      <c r="N86" s="625"/>
      <c r="O86" s="625"/>
      <c r="P86" s="625"/>
      <c r="Q86" s="624"/>
      <c r="R86" s="625"/>
      <c r="S86" s="625"/>
      <c r="T86" s="625"/>
      <c r="U86" s="625"/>
      <c r="V86" s="625"/>
      <c r="W86" s="625"/>
      <c r="X86" s="624"/>
      <c r="Y86" s="624"/>
      <c r="Z86" s="625"/>
      <c r="AA86" s="625"/>
      <c r="AB86" s="625"/>
      <c r="AC86" s="625"/>
      <c r="AD86" s="626"/>
      <c r="AE86" s="29"/>
      <c r="AF86" s="29"/>
      <c r="AG86" s="29"/>
      <c r="AH86" s="29"/>
      <c r="AI86" s="29"/>
      <c r="AJ86" s="29"/>
      <c r="AK86" s="29"/>
      <c r="AL86" s="29"/>
      <c r="AM86" s="29"/>
      <c r="AN86" s="29"/>
      <c r="AO86" s="29"/>
      <c r="AP86" s="29"/>
      <c r="AQ86" s="29"/>
      <c r="AR86" s="29"/>
      <c r="AS86" s="29"/>
      <c r="AT86" s="29"/>
      <c r="AU86" s="29"/>
      <c r="AV86" s="29"/>
      <c r="AW86" s="29"/>
      <c r="AX86" s="29"/>
      <c r="AY86" s="29"/>
      <c r="AZ86" s="13"/>
      <c r="BB86" s="257"/>
    </row>
    <row r="87" spans="2:54" ht="9.75" customHeight="1" x14ac:dyDescent="0.2">
      <c r="B87" s="572"/>
      <c r="C87" s="621"/>
      <c r="D87" s="622"/>
      <c r="E87" s="622"/>
      <c r="F87" s="622"/>
      <c r="G87" s="622"/>
      <c r="H87" s="622"/>
      <c r="I87" s="622"/>
      <c r="J87" s="623"/>
      <c r="K87" s="731"/>
      <c r="L87" s="625"/>
      <c r="M87" s="625"/>
      <c r="N87" s="625"/>
      <c r="O87" s="625"/>
      <c r="P87" s="625"/>
      <c r="Q87" s="624"/>
      <c r="R87" s="625"/>
      <c r="S87" s="625"/>
      <c r="T87" s="625"/>
      <c r="U87" s="625"/>
      <c r="V87" s="625"/>
      <c r="W87" s="625"/>
      <c r="X87" s="624"/>
      <c r="Y87" s="624"/>
      <c r="Z87" s="625"/>
      <c r="AA87" s="625"/>
      <c r="AB87" s="625"/>
      <c r="AC87" s="625"/>
      <c r="AD87" s="626"/>
      <c r="AE87" s="29"/>
      <c r="AF87" s="29"/>
      <c r="AG87" s="29"/>
      <c r="AH87" s="29"/>
      <c r="AI87" s="29"/>
      <c r="AJ87" s="29"/>
      <c r="AK87" s="29"/>
      <c r="AL87" s="29"/>
      <c r="AM87" s="29"/>
      <c r="AN87" s="29"/>
      <c r="AO87" s="29"/>
      <c r="AP87" s="29"/>
      <c r="AQ87" s="29"/>
      <c r="AR87" s="29"/>
      <c r="AS87" s="29"/>
      <c r="AT87" s="29"/>
      <c r="AU87" s="29"/>
      <c r="AV87" s="29"/>
      <c r="AW87" s="29"/>
      <c r="AX87" s="29"/>
      <c r="AY87" s="29"/>
      <c r="AZ87" s="13"/>
      <c r="BB87" s="257"/>
    </row>
    <row r="88" spans="2:54" ht="3.75" customHeight="1" x14ac:dyDescent="0.2">
      <c r="B88" s="572"/>
      <c r="C88" s="471" t="s">
        <v>8</v>
      </c>
      <c r="D88" s="472"/>
      <c r="E88" s="472"/>
      <c r="F88" s="472"/>
      <c r="G88" s="472"/>
      <c r="H88" s="472"/>
      <c r="I88" s="472"/>
      <c r="J88" s="473"/>
      <c r="K88" s="23"/>
      <c r="AE88" s="15"/>
      <c r="AF88" s="15"/>
      <c r="AG88" s="15"/>
      <c r="AH88" s="15"/>
      <c r="AI88" s="15"/>
      <c r="AJ88" s="15"/>
      <c r="AK88" s="15"/>
      <c r="AL88" s="15"/>
      <c r="AM88" s="15"/>
      <c r="AN88" s="15"/>
      <c r="AO88" s="15"/>
      <c r="AP88" s="15"/>
      <c r="AQ88" s="15"/>
      <c r="AR88" s="15"/>
      <c r="AS88" s="15"/>
      <c r="AT88" s="15"/>
      <c r="AU88" s="15"/>
      <c r="AV88" s="15"/>
      <c r="AW88" s="15"/>
      <c r="AX88" s="15"/>
      <c r="AY88" s="15"/>
      <c r="AZ88" s="16"/>
      <c r="BB88" s="257"/>
    </row>
    <row r="89" spans="2:54" ht="8.1" customHeight="1" x14ac:dyDescent="0.2">
      <c r="B89" s="572"/>
      <c r="C89" s="471"/>
      <c r="D89" s="472"/>
      <c r="E89" s="472"/>
      <c r="F89" s="472"/>
      <c r="G89" s="472"/>
      <c r="H89" s="472"/>
      <c r="I89" s="472"/>
      <c r="J89" s="473"/>
      <c r="K89" s="23"/>
      <c r="L89" s="689"/>
      <c r="M89" s="690"/>
      <c r="N89" s="690"/>
      <c r="O89" s="690"/>
      <c r="P89" s="690"/>
      <c r="Q89" s="691"/>
      <c r="R89" s="479" t="s">
        <v>0</v>
      </c>
      <c r="S89" s="479"/>
      <c r="T89" s="685"/>
      <c r="U89" s="683"/>
      <c r="V89" s="686"/>
      <c r="W89" s="479" t="s">
        <v>9</v>
      </c>
      <c r="X89" s="479"/>
      <c r="Y89" s="479"/>
      <c r="Z89" s="479"/>
      <c r="AA89" s="685"/>
      <c r="AB89" s="683"/>
      <c r="AC89" s="686"/>
      <c r="AD89" s="479" t="s">
        <v>39</v>
      </c>
      <c r="AZ89" s="18"/>
      <c r="BB89" s="257"/>
    </row>
    <row r="90" spans="2:54" ht="8.1" customHeight="1" x14ac:dyDescent="0.2">
      <c r="B90" s="572"/>
      <c r="C90" s="471"/>
      <c r="D90" s="472"/>
      <c r="E90" s="472"/>
      <c r="F90" s="472"/>
      <c r="G90" s="472"/>
      <c r="H90" s="472"/>
      <c r="I90" s="472"/>
      <c r="J90" s="473"/>
      <c r="K90" s="23"/>
      <c r="L90" s="692"/>
      <c r="M90" s="693"/>
      <c r="N90" s="693"/>
      <c r="O90" s="693"/>
      <c r="P90" s="693"/>
      <c r="Q90" s="694"/>
      <c r="R90" s="479"/>
      <c r="S90" s="479"/>
      <c r="T90" s="687"/>
      <c r="U90" s="684"/>
      <c r="V90" s="688"/>
      <c r="W90" s="479"/>
      <c r="X90" s="479"/>
      <c r="Y90" s="479"/>
      <c r="Z90" s="479"/>
      <c r="AA90" s="687"/>
      <c r="AB90" s="684"/>
      <c r="AC90" s="688"/>
      <c r="AD90" s="479"/>
      <c r="AZ90" s="18"/>
      <c r="BB90" s="257"/>
    </row>
    <row r="91" spans="2:54" ht="3.75" customHeight="1" x14ac:dyDescent="0.2">
      <c r="B91" s="572"/>
      <c r="C91" s="471"/>
      <c r="D91" s="472"/>
      <c r="E91" s="472"/>
      <c r="F91" s="472"/>
      <c r="G91" s="472"/>
      <c r="H91" s="472"/>
      <c r="I91" s="472"/>
      <c r="J91" s="473"/>
      <c r="K91" s="23"/>
      <c r="AZ91" s="18"/>
      <c r="BB91" s="257"/>
    </row>
    <row r="92" spans="2:54" ht="3.75" customHeight="1" x14ac:dyDescent="0.2">
      <c r="B92" s="572"/>
      <c r="C92" s="542" t="s">
        <v>33</v>
      </c>
      <c r="D92" s="543"/>
      <c r="E92" s="543"/>
      <c r="F92" s="543"/>
      <c r="G92" s="543"/>
      <c r="H92" s="543"/>
      <c r="I92" s="543"/>
      <c r="J92" s="544"/>
      <c r="K92" s="22"/>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5"/>
      <c r="AY92" s="15"/>
      <c r="AZ92" s="16"/>
      <c r="BB92" s="257"/>
    </row>
    <row r="93" spans="2:54" ht="15" customHeight="1" x14ac:dyDescent="0.2">
      <c r="B93" s="572"/>
      <c r="C93" s="471"/>
      <c r="D93" s="472"/>
      <c r="E93" s="472"/>
      <c r="F93" s="472"/>
      <c r="G93" s="472"/>
      <c r="H93" s="472"/>
      <c r="I93" s="472"/>
      <c r="J93" s="473"/>
      <c r="K93" s="23"/>
      <c r="L93" s="685"/>
      <c r="M93" s="683"/>
      <c r="N93" s="683"/>
      <c r="O93" s="683"/>
      <c r="P93" s="683"/>
      <c r="Q93" s="686"/>
      <c r="T93" s="570" t="s">
        <v>28</v>
      </c>
      <c r="U93" s="570"/>
      <c r="V93" s="570"/>
      <c r="W93" s="570"/>
      <c r="X93" s="570"/>
      <c r="Y93" s="570"/>
      <c r="Z93" s="570"/>
      <c r="AA93" s="570"/>
      <c r="AB93" s="570"/>
      <c r="AC93" s="570"/>
      <c r="AD93" s="570"/>
      <c r="AZ93" s="18"/>
      <c r="BB93" s="257"/>
    </row>
    <row r="94" spans="2:54" ht="8.1" customHeight="1" x14ac:dyDescent="0.2">
      <c r="B94" s="572"/>
      <c r="C94" s="471"/>
      <c r="D94" s="472"/>
      <c r="E94" s="472"/>
      <c r="F94" s="472"/>
      <c r="G94" s="472"/>
      <c r="H94" s="472"/>
      <c r="I94" s="472"/>
      <c r="J94" s="473"/>
      <c r="K94" s="23"/>
      <c r="L94" s="687"/>
      <c r="M94" s="684"/>
      <c r="N94" s="684"/>
      <c r="O94" s="684"/>
      <c r="P94" s="684"/>
      <c r="Q94" s="688"/>
      <c r="T94" s="570"/>
      <c r="U94" s="570"/>
      <c r="V94" s="570"/>
      <c r="W94" s="570"/>
      <c r="X94" s="570"/>
      <c r="Y94" s="570"/>
      <c r="Z94" s="570"/>
      <c r="AA94" s="570"/>
      <c r="AB94" s="570"/>
      <c r="AC94" s="570"/>
      <c r="AD94" s="570"/>
      <c r="AZ94" s="18"/>
      <c r="BB94" s="257"/>
    </row>
    <row r="95" spans="2:54" ht="3.75" customHeight="1" x14ac:dyDescent="0.2">
      <c r="B95" s="572"/>
      <c r="C95" s="471"/>
      <c r="D95" s="472"/>
      <c r="E95" s="472"/>
      <c r="F95" s="472"/>
      <c r="G95" s="472"/>
      <c r="H95" s="472"/>
      <c r="I95" s="472"/>
      <c r="J95" s="473"/>
      <c r="K95" s="23"/>
      <c r="AZ95" s="18"/>
      <c r="BB95" s="257"/>
    </row>
    <row r="96" spans="2:54" ht="9" customHeight="1" x14ac:dyDescent="0.2">
      <c r="B96" s="572"/>
      <c r="C96" s="486" t="s">
        <v>130</v>
      </c>
      <c r="D96" s="487"/>
      <c r="E96" s="487"/>
      <c r="F96" s="487"/>
      <c r="G96" s="487"/>
      <c r="H96" s="487"/>
      <c r="I96" s="487"/>
      <c r="J96" s="488"/>
      <c r="K96" s="14"/>
      <c r="L96" s="26"/>
      <c r="M96" s="932"/>
      <c r="N96" s="932"/>
      <c r="O96" s="932"/>
      <c r="P96" s="932"/>
      <c r="Q96" s="932"/>
      <c r="R96" s="26"/>
      <c r="S96" s="26"/>
      <c r="T96" s="26"/>
      <c r="U96" s="26"/>
      <c r="V96" s="26"/>
      <c r="W96" s="26"/>
      <c r="X96" s="26"/>
      <c r="Y96" s="26"/>
      <c r="Z96" s="26"/>
      <c r="AA96" s="26"/>
      <c r="AB96" s="26"/>
      <c r="AC96" s="26"/>
      <c r="AD96" s="26"/>
      <c r="AE96" s="26"/>
      <c r="AF96" s="183"/>
      <c r="AG96" s="183"/>
      <c r="AH96" s="183"/>
      <c r="AI96" s="183"/>
      <c r="AJ96" s="183"/>
      <c r="AK96" s="183"/>
      <c r="AL96" s="187"/>
      <c r="AM96" s="15"/>
      <c r="AN96" s="15"/>
      <c r="AO96" s="15"/>
      <c r="AP96" s="15"/>
      <c r="AQ96" s="15"/>
      <c r="AR96" s="15"/>
      <c r="AS96" s="15"/>
      <c r="AT96" s="15"/>
      <c r="AU96" s="15"/>
      <c r="AV96" s="15"/>
      <c r="AW96" s="15"/>
      <c r="AX96" s="15"/>
      <c r="AY96" s="15"/>
      <c r="AZ96" s="16"/>
      <c r="BB96" s="257"/>
    </row>
    <row r="97" spans="2:54" ht="15" customHeight="1" x14ac:dyDescent="0.2">
      <c r="B97" s="572"/>
      <c r="C97" s="489"/>
      <c r="D97" s="490"/>
      <c r="E97" s="490"/>
      <c r="F97" s="490"/>
      <c r="G97" s="490"/>
      <c r="H97" s="490"/>
      <c r="I97" s="490"/>
      <c r="J97" s="491"/>
      <c r="K97" s="9"/>
      <c r="L97" s="1" t="s">
        <v>12</v>
      </c>
      <c r="M97" s="933"/>
      <c r="N97" s="933"/>
      <c r="O97" s="933"/>
      <c r="P97" s="933"/>
      <c r="Q97" s="933"/>
      <c r="R97" s="1" t="s">
        <v>13</v>
      </c>
      <c r="T97" s="569" t="s">
        <v>0</v>
      </c>
      <c r="U97" s="569"/>
      <c r="V97" s="569"/>
      <c r="W97" s="582"/>
      <c r="X97" s="582"/>
      <c r="Y97" s="582"/>
      <c r="Z97" s="582"/>
      <c r="AA97" s="582"/>
      <c r="AB97" s="582"/>
      <c r="AC97" s="582"/>
      <c r="AD97" s="582"/>
      <c r="AE97" s="582"/>
      <c r="AF97" s="582"/>
      <c r="AH97" s="184"/>
      <c r="AI97" s="184"/>
      <c r="AJ97" s="184"/>
      <c r="AK97" s="184"/>
      <c r="AL97" s="188"/>
      <c r="AZ97" s="18"/>
      <c r="BB97" s="257"/>
    </row>
    <row r="98" spans="2:54" ht="10.5" customHeight="1" x14ac:dyDescent="0.2">
      <c r="B98" s="572"/>
      <c r="C98" s="492"/>
      <c r="D98" s="493"/>
      <c r="E98" s="493"/>
      <c r="F98" s="493"/>
      <c r="G98" s="493"/>
      <c r="H98" s="493"/>
      <c r="I98" s="493"/>
      <c r="J98" s="494"/>
      <c r="K98" s="19"/>
      <c r="L98" s="25"/>
      <c r="M98" s="934"/>
      <c r="N98" s="934"/>
      <c r="O98" s="934"/>
      <c r="P98" s="934"/>
      <c r="Q98" s="934"/>
      <c r="R98" s="25"/>
      <c r="S98" s="25"/>
      <c r="T98" s="25"/>
      <c r="U98" s="25"/>
      <c r="V98" s="25"/>
      <c r="W98" s="25"/>
      <c r="X98" s="25"/>
      <c r="Y98" s="25"/>
      <c r="Z98" s="25"/>
      <c r="AA98" s="25"/>
      <c r="AB98" s="25"/>
      <c r="AC98" s="25"/>
      <c r="AD98" s="25"/>
      <c r="AE98" s="25"/>
      <c r="AF98" s="185"/>
      <c r="AG98" s="185"/>
      <c r="AH98" s="185"/>
      <c r="AI98" s="185"/>
      <c r="AJ98" s="185"/>
      <c r="AK98" s="185"/>
      <c r="AL98" s="189"/>
      <c r="AM98" s="20"/>
      <c r="AN98" s="20"/>
      <c r="AO98" s="20"/>
      <c r="AP98" s="20"/>
      <c r="AQ98" s="20"/>
      <c r="AR98" s="20"/>
      <c r="AS98" s="20"/>
      <c r="AT98" s="20"/>
      <c r="AU98" s="20"/>
      <c r="AV98" s="20"/>
      <c r="AW98" s="20"/>
      <c r="AX98" s="20"/>
      <c r="AY98" s="20"/>
      <c r="AZ98" s="21"/>
      <c r="BB98" s="257"/>
    </row>
    <row r="99" spans="2:54" ht="3.75" customHeight="1" x14ac:dyDescent="0.2">
      <c r="B99" s="572"/>
      <c r="C99" s="542" t="s">
        <v>313</v>
      </c>
      <c r="D99" s="543"/>
      <c r="E99" s="543"/>
      <c r="F99" s="543"/>
      <c r="G99" s="543"/>
      <c r="H99" s="543"/>
      <c r="I99" s="543"/>
      <c r="J99" s="544"/>
      <c r="K99" s="22"/>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5"/>
      <c r="AY99" s="15"/>
      <c r="AZ99" s="16"/>
      <c r="BB99" s="257"/>
    </row>
    <row r="100" spans="2:54" ht="15" customHeight="1" x14ac:dyDescent="0.2">
      <c r="B100" s="572"/>
      <c r="C100" s="471"/>
      <c r="D100" s="472"/>
      <c r="E100" s="472"/>
      <c r="F100" s="472"/>
      <c r="G100" s="472"/>
      <c r="H100" s="472"/>
      <c r="I100" s="472"/>
      <c r="J100" s="473"/>
      <c r="K100" s="23"/>
      <c r="L100" s="685"/>
      <c r="M100" s="683"/>
      <c r="N100" s="683"/>
      <c r="O100" s="683"/>
      <c r="P100" s="683"/>
      <c r="Q100" s="686"/>
      <c r="T100" s="570" t="s">
        <v>28</v>
      </c>
      <c r="U100" s="570"/>
      <c r="V100" s="570"/>
      <c r="W100" s="570"/>
      <c r="X100" s="570"/>
      <c r="Y100" s="570"/>
      <c r="Z100" s="570"/>
      <c r="AA100" s="570"/>
      <c r="AB100" s="570"/>
      <c r="AC100" s="570"/>
      <c r="AD100" s="570"/>
      <c r="AZ100" s="18"/>
      <c r="BB100" s="257"/>
    </row>
    <row r="101" spans="2:54" ht="8.1" customHeight="1" thickBot="1" x14ac:dyDescent="0.25">
      <c r="B101" s="572"/>
      <c r="C101" s="471"/>
      <c r="D101" s="472"/>
      <c r="E101" s="472"/>
      <c r="F101" s="472"/>
      <c r="G101" s="472"/>
      <c r="H101" s="472"/>
      <c r="I101" s="472"/>
      <c r="J101" s="473"/>
      <c r="K101" s="23"/>
      <c r="L101" s="687"/>
      <c r="M101" s="684"/>
      <c r="N101" s="684"/>
      <c r="O101" s="684"/>
      <c r="P101" s="684"/>
      <c r="Q101" s="688"/>
      <c r="T101" s="570"/>
      <c r="U101" s="570"/>
      <c r="V101" s="570"/>
      <c r="W101" s="570"/>
      <c r="X101" s="570"/>
      <c r="Y101" s="570"/>
      <c r="Z101" s="570"/>
      <c r="AA101" s="570"/>
      <c r="AB101" s="570"/>
      <c r="AC101" s="570"/>
      <c r="AD101" s="570"/>
      <c r="AZ101" s="18"/>
      <c r="BB101" s="258"/>
    </row>
    <row r="102" spans="2:54" ht="3.75" customHeight="1" thickBot="1" x14ac:dyDescent="0.25">
      <c r="B102" s="573"/>
      <c r="C102" s="474"/>
      <c r="D102" s="475"/>
      <c r="E102" s="475"/>
      <c r="F102" s="475"/>
      <c r="G102" s="475"/>
      <c r="H102" s="475"/>
      <c r="I102" s="475"/>
      <c r="J102" s="476"/>
      <c r="K102" s="33"/>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4"/>
      <c r="AY102" s="34"/>
      <c r="AZ102" s="7"/>
    </row>
    <row r="103" spans="2:54" ht="11.25" customHeight="1" thickBot="1" x14ac:dyDescent="0.25"/>
    <row r="104" spans="2:54" ht="14.25" customHeight="1" x14ac:dyDescent="0.2">
      <c r="B104" s="605" t="s">
        <v>421</v>
      </c>
      <c r="C104" s="935" t="s">
        <v>6</v>
      </c>
      <c r="D104" s="936"/>
      <c r="E104" s="936"/>
      <c r="F104" s="936"/>
      <c r="G104" s="936"/>
      <c r="H104" s="936"/>
      <c r="I104" s="936"/>
      <c r="J104" s="937"/>
      <c r="K104" s="576"/>
      <c r="L104" s="577"/>
      <c r="M104" s="577"/>
      <c r="N104" s="577"/>
      <c r="O104" s="577"/>
      <c r="P104" s="577"/>
      <c r="Q104" s="577"/>
      <c r="R104" s="577"/>
      <c r="S104" s="577"/>
      <c r="T104" s="577"/>
      <c r="U104" s="577"/>
      <c r="V104" s="577"/>
      <c r="W104" s="577"/>
      <c r="X104" s="577"/>
      <c r="Y104" s="577"/>
      <c r="Z104" s="577"/>
      <c r="AA104" s="577"/>
      <c r="AB104" s="577"/>
      <c r="AC104" s="577"/>
      <c r="AD104" s="577"/>
      <c r="AE104" s="577"/>
      <c r="AF104" s="577"/>
      <c r="AG104" s="577"/>
      <c r="AH104" s="577"/>
      <c r="AI104" s="577"/>
      <c r="AJ104" s="577"/>
      <c r="AK104" s="577"/>
      <c r="AL104" s="577"/>
      <c r="AM104" s="577"/>
      <c r="AN104" s="577"/>
      <c r="AO104" s="577"/>
      <c r="AP104" s="577"/>
      <c r="AQ104" s="577"/>
      <c r="AR104" s="577"/>
      <c r="AS104" s="577"/>
      <c r="AT104" s="577"/>
      <c r="AU104" s="577"/>
      <c r="AV104" s="577"/>
      <c r="AW104" s="577"/>
      <c r="AX104" s="577"/>
      <c r="AY104" s="577"/>
      <c r="AZ104" s="578"/>
      <c r="BB104" s="259"/>
    </row>
    <row r="105" spans="2:54" ht="9" customHeight="1" x14ac:dyDescent="0.2">
      <c r="B105" s="606"/>
      <c r="C105" s="579" t="s">
        <v>7</v>
      </c>
      <c r="D105" s="580"/>
      <c r="E105" s="580"/>
      <c r="F105" s="580"/>
      <c r="G105" s="580"/>
      <c r="H105" s="580"/>
      <c r="I105" s="580"/>
      <c r="J105" s="581"/>
      <c r="K105" s="778"/>
      <c r="L105" s="779"/>
      <c r="M105" s="779"/>
      <c r="N105" s="779"/>
      <c r="O105" s="779"/>
      <c r="P105" s="779"/>
      <c r="Q105" s="779"/>
      <c r="R105" s="779"/>
      <c r="S105" s="779"/>
      <c r="T105" s="779"/>
      <c r="U105" s="779"/>
      <c r="V105" s="779"/>
      <c r="W105" s="779"/>
      <c r="X105" s="779"/>
      <c r="Y105" s="779"/>
      <c r="Z105" s="779"/>
      <c r="AA105" s="779"/>
      <c r="AB105" s="779"/>
      <c r="AC105" s="779"/>
      <c r="AD105" s="779"/>
      <c r="AE105" s="779"/>
      <c r="AF105" s="779"/>
      <c r="AG105" s="779"/>
      <c r="AH105" s="779"/>
      <c r="AI105" s="779"/>
      <c r="AJ105" s="779"/>
      <c r="AK105" s="779"/>
      <c r="AL105" s="779"/>
      <c r="AM105" s="779"/>
      <c r="AN105" s="779"/>
      <c r="AO105" s="779"/>
      <c r="AP105" s="779"/>
      <c r="AQ105" s="779"/>
      <c r="AR105" s="779"/>
      <c r="AS105" s="779"/>
      <c r="AT105" s="779"/>
      <c r="AU105" s="779"/>
      <c r="AV105" s="779"/>
      <c r="AW105" s="779"/>
      <c r="AX105" s="779"/>
      <c r="AY105" s="779"/>
      <c r="AZ105" s="780"/>
      <c r="BB105" s="260"/>
    </row>
    <row r="106" spans="2:54" ht="12" customHeight="1" x14ac:dyDescent="0.2">
      <c r="B106" s="606"/>
      <c r="C106" s="471"/>
      <c r="D106" s="472"/>
      <c r="E106" s="472"/>
      <c r="F106" s="472"/>
      <c r="G106" s="472"/>
      <c r="H106" s="472"/>
      <c r="I106" s="472"/>
      <c r="J106" s="473"/>
      <c r="K106" s="781"/>
      <c r="L106" s="782"/>
      <c r="M106" s="782"/>
      <c r="N106" s="782"/>
      <c r="O106" s="782"/>
      <c r="P106" s="782"/>
      <c r="Q106" s="782"/>
      <c r="R106" s="782"/>
      <c r="S106" s="782"/>
      <c r="T106" s="782"/>
      <c r="U106" s="782"/>
      <c r="V106" s="782"/>
      <c r="W106" s="782"/>
      <c r="X106" s="782"/>
      <c r="Y106" s="782"/>
      <c r="Z106" s="782"/>
      <c r="AA106" s="782"/>
      <c r="AB106" s="782"/>
      <c r="AC106" s="782"/>
      <c r="AD106" s="782"/>
      <c r="AE106" s="782"/>
      <c r="AF106" s="782"/>
      <c r="AG106" s="782"/>
      <c r="AH106" s="782"/>
      <c r="AI106" s="782"/>
      <c r="AJ106" s="782"/>
      <c r="AK106" s="782"/>
      <c r="AL106" s="782"/>
      <c r="AM106" s="782"/>
      <c r="AN106" s="782"/>
      <c r="AO106" s="782"/>
      <c r="AP106" s="782"/>
      <c r="AQ106" s="782"/>
      <c r="AR106" s="782"/>
      <c r="AS106" s="782"/>
      <c r="AT106" s="782"/>
      <c r="AU106" s="782"/>
      <c r="AV106" s="782"/>
      <c r="AW106" s="782"/>
      <c r="AX106" s="782"/>
      <c r="AY106" s="782"/>
      <c r="AZ106" s="783"/>
      <c r="BB106" s="260"/>
    </row>
    <row r="107" spans="2:54" ht="9" customHeight="1" x14ac:dyDescent="0.2">
      <c r="B107" s="606"/>
      <c r="C107" s="545"/>
      <c r="D107" s="546"/>
      <c r="E107" s="546"/>
      <c r="F107" s="546"/>
      <c r="G107" s="546"/>
      <c r="H107" s="546"/>
      <c r="I107" s="546"/>
      <c r="J107" s="547"/>
      <c r="K107" s="784"/>
      <c r="L107" s="785"/>
      <c r="M107" s="785"/>
      <c r="N107" s="785"/>
      <c r="O107" s="785"/>
      <c r="P107" s="785"/>
      <c r="Q107" s="785"/>
      <c r="R107" s="785"/>
      <c r="S107" s="785"/>
      <c r="T107" s="785"/>
      <c r="U107" s="785"/>
      <c r="V107" s="785"/>
      <c r="W107" s="785"/>
      <c r="X107" s="785"/>
      <c r="Y107" s="785"/>
      <c r="Z107" s="785"/>
      <c r="AA107" s="785"/>
      <c r="AB107" s="785"/>
      <c r="AC107" s="785"/>
      <c r="AD107" s="785"/>
      <c r="AE107" s="785"/>
      <c r="AF107" s="785"/>
      <c r="AG107" s="785"/>
      <c r="AH107" s="785"/>
      <c r="AI107" s="785"/>
      <c r="AJ107" s="785"/>
      <c r="AK107" s="785"/>
      <c r="AL107" s="785"/>
      <c r="AM107" s="785"/>
      <c r="AN107" s="785"/>
      <c r="AO107" s="785"/>
      <c r="AP107" s="785"/>
      <c r="AQ107" s="785"/>
      <c r="AR107" s="785"/>
      <c r="AS107" s="785"/>
      <c r="AT107" s="785"/>
      <c r="AU107" s="785"/>
      <c r="AV107" s="785"/>
      <c r="AW107" s="785"/>
      <c r="AX107" s="785"/>
      <c r="AY107" s="785"/>
      <c r="AZ107" s="786"/>
      <c r="BB107" s="260"/>
    </row>
    <row r="108" spans="2:54" ht="15.75" customHeight="1" x14ac:dyDescent="0.2">
      <c r="B108" s="606"/>
      <c r="C108" s="530" t="s">
        <v>535</v>
      </c>
      <c r="D108" s="543"/>
      <c r="E108" s="543"/>
      <c r="F108" s="543"/>
      <c r="G108" s="543"/>
      <c r="H108" s="543"/>
      <c r="I108" s="543"/>
      <c r="J108" s="544"/>
      <c r="K108" s="583" t="s">
        <v>20</v>
      </c>
      <c r="L108" s="584"/>
      <c r="M108" s="585" t="s">
        <v>558</v>
      </c>
      <c r="N108" s="585"/>
      <c r="O108" s="585"/>
      <c r="P108" s="585"/>
      <c r="Q108" s="585"/>
      <c r="R108" s="585"/>
      <c r="S108" s="585"/>
      <c r="T108" s="585"/>
      <c r="U108" s="585"/>
      <c r="V108" s="585"/>
      <c r="W108" s="585"/>
      <c r="X108" s="585"/>
      <c r="Y108" s="585"/>
      <c r="Z108" s="585"/>
      <c r="AA108" s="585"/>
      <c r="AB108" s="585"/>
      <c r="AC108" s="585"/>
      <c r="AD108" s="585"/>
      <c r="AE108" s="585"/>
      <c r="AF108" s="585"/>
      <c r="AG108" s="585"/>
      <c r="AH108" s="585"/>
      <c r="AI108" s="585"/>
      <c r="AJ108" s="585"/>
      <c r="AK108" s="585"/>
      <c r="AL108" s="585"/>
      <c r="AM108" s="585"/>
      <c r="AN108" s="585"/>
      <c r="AO108" s="585"/>
      <c r="AP108" s="585"/>
      <c r="AQ108" s="585"/>
      <c r="AR108" s="585"/>
      <c r="AS108" s="585"/>
      <c r="AT108" s="585"/>
      <c r="AU108" s="585"/>
      <c r="AV108" s="585"/>
      <c r="AW108" s="585"/>
      <c r="AX108" s="585"/>
      <c r="AY108" s="585"/>
      <c r="AZ108" s="12"/>
      <c r="BB108" s="260"/>
    </row>
    <row r="109" spans="2:54" ht="15.75" customHeight="1" x14ac:dyDescent="0.2">
      <c r="B109" s="606"/>
      <c r="C109" s="482"/>
      <c r="D109" s="472"/>
      <c r="E109" s="472"/>
      <c r="F109" s="472"/>
      <c r="G109" s="472"/>
      <c r="H109" s="472"/>
      <c r="I109" s="472"/>
      <c r="J109" s="473"/>
      <c r="K109" s="586"/>
      <c r="L109" s="587"/>
      <c r="M109" s="587"/>
      <c r="N109" s="587"/>
      <c r="O109" s="587"/>
      <c r="P109" s="587"/>
      <c r="Q109" s="587"/>
      <c r="R109" s="587"/>
      <c r="S109" s="587"/>
      <c r="T109" s="587"/>
      <c r="U109" s="587"/>
      <c r="V109" s="587"/>
      <c r="W109" s="587"/>
      <c r="X109" s="587"/>
      <c r="Y109" s="587"/>
      <c r="Z109" s="587"/>
      <c r="AA109" s="587"/>
      <c r="AB109" s="587"/>
      <c r="AC109" s="587"/>
      <c r="AD109" s="587"/>
      <c r="AE109" s="587"/>
      <c r="AF109" s="587"/>
      <c r="AG109" s="587"/>
      <c r="AH109" s="587"/>
      <c r="AI109" s="587"/>
      <c r="AJ109" s="587"/>
      <c r="AK109" s="587"/>
      <c r="AL109" s="587"/>
      <c r="AM109" s="587"/>
      <c r="AN109" s="587"/>
      <c r="AO109" s="587"/>
      <c r="AP109" s="587"/>
      <c r="AQ109" s="587"/>
      <c r="AR109" s="587"/>
      <c r="AS109" s="587"/>
      <c r="AT109" s="587"/>
      <c r="AU109" s="587"/>
      <c r="AV109" s="587"/>
      <c r="AW109" s="587"/>
      <c r="AX109" s="587"/>
      <c r="AY109" s="587"/>
      <c r="AZ109" s="588"/>
      <c r="BB109" s="260"/>
    </row>
    <row r="110" spans="2:54" ht="15.75" customHeight="1" x14ac:dyDescent="0.2">
      <c r="B110" s="606"/>
      <c r="C110" s="471"/>
      <c r="D110" s="472"/>
      <c r="E110" s="472"/>
      <c r="F110" s="472"/>
      <c r="G110" s="472"/>
      <c r="H110" s="472"/>
      <c r="I110" s="472"/>
      <c r="J110" s="473"/>
      <c r="K110" s="589"/>
      <c r="L110" s="590"/>
      <c r="M110" s="590"/>
      <c r="N110" s="590"/>
      <c r="O110" s="590"/>
      <c r="P110" s="590"/>
      <c r="Q110" s="590"/>
      <c r="R110" s="590"/>
      <c r="S110" s="590"/>
      <c r="T110" s="590"/>
      <c r="U110" s="590"/>
      <c r="V110" s="590"/>
      <c r="W110" s="590"/>
      <c r="X110" s="590"/>
      <c r="Y110" s="590"/>
      <c r="Z110" s="590"/>
      <c r="AA110" s="590"/>
      <c r="AB110" s="590"/>
      <c r="AC110" s="590"/>
      <c r="AD110" s="590"/>
      <c r="AE110" s="590"/>
      <c r="AF110" s="590"/>
      <c r="AG110" s="590"/>
      <c r="AH110" s="590"/>
      <c r="AI110" s="590"/>
      <c r="AJ110" s="590"/>
      <c r="AK110" s="590"/>
      <c r="AL110" s="590"/>
      <c r="AM110" s="590"/>
      <c r="AN110" s="590"/>
      <c r="AO110" s="590"/>
      <c r="AP110" s="590"/>
      <c r="AQ110" s="590"/>
      <c r="AR110" s="590"/>
      <c r="AS110" s="590"/>
      <c r="AT110" s="590"/>
      <c r="AU110" s="590"/>
      <c r="AV110" s="590"/>
      <c r="AW110" s="590"/>
      <c r="AX110" s="590"/>
      <c r="AY110" s="590"/>
      <c r="AZ110" s="250"/>
      <c r="BB110" s="260"/>
    </row>
    <row r="111" spans="2:54" ht="9.75" customHeight="1" x14ac:dyDescent="0.2">
      <c r="B111" s="606"/>
      <c r="C111" s="545"/>
      <c r="D111" s="546"/>
      <c r="E111" s="546"/>
      <c r="F111" s="546"/>
      <c r="G111" s="546"/>
      <c r="H111" s="546"/>
      <c r="I111" s="546"/>
      <c r="J111" s="547"/>
      <c r="K111" s="591"/>
      <c r="L111" s="592"/>
      <c r="M111" s="592"/>
      <c r="N111" s="592"/>
      <c r="O111" s="592"/>
      <c r="P111" s="592"/>
      <c r="Q111" s="592"/>
      <c r="R111" s="592"/>
      <c r="S111" s="592"/>
      <c r="T111" s="592"/>
      <c r="U111" s="592"/>
      <c r="V111" s="592"/>
      <c r="W111" s="592"/>
      <c r="X111" s="592"/>
      <c r="Y111" s="592"/>
      <c r="Z111" s="592"/>
      <c r="AA111" s="592"/>
      <c r="AB111" s="592"/>
      <c r="AC111" s="592"/>
      <c r="AD111" s="592"/>
      <c r="AE111" s="592"/>
      <c r="AF111" s="592"/>
      <c r="AG111" s="592"/>
      <c r="AH111" s="592"/>
      <c r="AI111" s="592"/>
      <c r="AJ111" s="592"/>
      <c r="AK111" s="592"/>
      <c r="AL111" s="592"/>
      <c r="AM111" s="592"/>
      <c r="AN111" s="592"/>
      <c r="AO111" s="592"/>
      <c r="AP111" s="592"/>
      <c r="AQ111" s="592"/>
      <c r="AR111" s="592"/>
      <c r="AS111" s="592"/>
      <c r="AT111" s="592"/>
      <c r="AU111" s="592"/>
      <c r="AV111" s="592"/>
      <c r="AW111" s="592"/>
      <c r="AX111" s="592"/>
      <c r="AY111" s="592"/>
      <c r="AZ111" s="251"/>
      <c r="BB111" s="260"/>
    </row>
    <row r="112" spans="2:54" ht="15.75" customHeight="1" x14ac:dyDescent="0.2">
      <c r="B112" s="606"/>
      <c r="C112" s="489" t="s">
        <v>330</v>
      </c>
      <c r="D112" s="766"/>
      <c r="E112" s="766"/>
      <c r="F112" s="766"/>
      <c r="G112" s="766"/>
      <c r="H112" s="766"/>
      <c r="I112" s="766"/>
      <c r="J112" s="767"/>
      <c r="K112" s="586"/>
      <c r="L112" s="587"/>
      <c r="M112" s="587"/>
      <c r="N112" s="587"/>
      <c r="O112" s="587"/>
      <c r="P112" s="587"/>
      <c r="Q112" s="587"/>
      <c r="R112" s="587"/>
      <c r="S112" s="587"/>
      <c r="T112" s="587"/>
      <c r="U112" s="587"/>
      <c r="V112" s="587"/>
      <c r="W112" s="587"/>
      <c r="X112" s="587"/>
      <c r="Y112" s="587"/>
      <c r="Z112" s="587"/>
      <c r="AA112" s="587"/>
      <c r="AB112" s="587"/>
      <c r="AC112" s="587"/>
      <c r="AD112" s="587"/>
      <c r="AE112" s="587"/>
      <c r="AF112" s="587"/>
      <c r="AG112" s="587"/>
      <c r="AH112" s="587"/>
      <c r="AI112" s="587"/>
      <c r="AJ112" s="587"/>
      <c r="AK112" s="587"/>
      <c r="AL112" s="587"/>
      <c r="AM112" s="587"/>
      <c r="AN112" s="587"/>
      <c r="AO112" s="587"/>
      <c r="AP112" s="587"/>
      <c r="AQ112" s="587"/>
      <c r="AR112" s="587"/>
      <c r="AS112" s="587"/>
      <c r="AT112" s="587"/>
      <c r="AU112" s="587"/>
      <c r="AV112" s="587"/>
      <c r="AW112" s="587"/>
      <c r="AX112" s="587"/>
      <c r="AY112" s="587"/>
      <c r="AZ112" s="588"/>
      <c r="BB112" s="260"/>
    </row>
    <row r="113" spans="2:54" ht="15.75" customHeight="1" x14ac:dyDescent="0.2">
      <c r="B113" s="606"/>
      <c r="C113" s="894"/>
      <c r="D113" s="766"/>
      <c r="E113" s="766"/>
      <c r="F113" s="766"/>
      <c r="G113" s="766"/>
      <c r="H113" s="766"/>
      <c r="I113" s="766"/>
      <c r="J113" s="767"/>
      <c r="K113" s="589"/>
      <c r="L113" s="590"/>
      <c r="M113" s="590"/>
      <c r="N113" s="590"/>
      <c r="O113" s="590"/>
      <c r="P113" s="590"/>
      <c r="Q113" s="590"/>
      <c r="R113" s="590"/>
      <c r="S113" s="590"/>
      <c r="T113" s="590"/>
      <c r="U113" s="590"/>
      <c r="V113" s="590"/>
      <c r="W113" s="590"/>
      <c r="X113" s="590"/>
      <c r="Y113" s="590"/>
      <c r="Z113" s="590"/>
      <c r="AA113" s="590"/>
      <c r="AB113" s="590"/>
      <c r="AC113" s="590"/>
      <c r="AD113" s="590"/>
      <c r="AE113" s="590"/>
      <c r="AF113" s="590"/>
      <c r="AG113" s="590"/>
      <c r="AH113" s="590"/>
      <c r="AI113" s="590"/>
      <c r="AJ113" s="590"/>
      <c r="AK113" s="590"/>
      <c r="AL113" s="590"/>
      <c r="AM113" s="590"/>
      <c r="AN113" s="590"/>
      <c r="AO113" s="590"/>
      <c r="AP113" s="590"/>
      <c r="AQ113" s="590"/>
      <c r="AR113" s="590"/>
      <c r="AS113" s="590"/>
      <c r="AT113" s="590"/>
      <c r="AU113" s="590"/>
      <c r="AV113" s="590"/>
      <c r="AW113" s="590"/>
      <c r="AX113" s="590"/>
      <c r="AY113" s="590"/>
      <c r="AZ113" s="250"/>
      <c r="BB113" s="260"/>
    </row>
    <row r="114" spans="2:54" ht="9.75" customHeight="1" x14ac:dyDescent="0.2">
      <c r="B114" s="606"/>
      <c r="C114" s="895"/>
      <c r="D114" s="769"/>
      <c r="E114" s="769"/>
      <c r="F114" s="769"/>
      <c r="G114" s="769"/>
      <c r="H114" s="769"/>
      <c r="I114" s="769"/>
      <c r="J114" s="770"/>
      <c r="K114" s="591"/>
      <c r="L114" s="592"/>
      <c r="M114" s="592"/>
      <c r="N114" s="592"/>
      <c r="O114" s="592"/>
      <c r="P114" s="592"/>
      <c r="Q114" s="592"/>
      <c r="R114" s="592"/>
      <c r="S114" s="592"/>
      <c r="T114" s="592"/>
      <c r="U114" s="592"/>
      <c r="V114" s="592"/>
      <c r="W114" s="592"/>
      <c r="X114" s="592"/>
      <c r="Y114" s="592"/>
      <c r="Z114" s="592"/>
      <c r="AA114" s="592"/>
      <c r="AB114" s="592"/>
      <c r="AC114" s="592"/>
      <c r="AD114" s="592"/>
      <c r="AE114" s="592"/>
      <c r="AF114" s="592"/>
      <c r="AG114" s="592"/>
      <c r="AH114" s="592"/>
      <c r="AI114" s="592"/>
      <c r="AJ114" s="592"/>
      <c r="AK114" s="592"/>
      <c r="AL114" s="592"/>
      <c r="AM114" s="592"/>
      <c r="AN114" s="592"/>
      <c r="AO114" s="592"/>
      <c r="AP114" s="592"/>
      <c r="AQ114" s="592"/>
      <c r="AR114" s="592"/>
      <c r="AS114" s="592"/>
      <c r="AT114" s="592"/>
      <c r="AU114" s="592"/>
      <c r="AV114" s="592"/>
      <c r="AW114" s="592"/>
      <c r="AX114" s="592"/>
      <c r="AY114" s="592"/>
      <c r="AZ114" s="251"/>
      <c r="BB114" s="260"/>
    </row>
    <row r="115" spans="2:54" ht="6.75" customHeight="1" x14ac:dyDescent="0.2">
      <c r="B115" s="606"/>
      <c r="C115" s="542" t="s">
        <v>311</v>
      </c>
      <c r="D115" s="543"/>
      <c r="E115" s="543"/>
      <c r="F115" s="543"/>
      <c r="G115" s="543"/>
      <c r="H115" s="543"/>
      <c r="I115" s="543"/>
      <c r="J115" s="544"/>
      <c r="K115" s="14"/>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6"/>
      <c r="BB115" s="850" t="s">
        <v>509</v>
      </c>
    </row>
    <row r="116" spans="2:54" ht="15" customHeight="1" x14ac:dyDescent="0.2">
      <c r="B116" s="606"/>
      <c r="C116" s="471"/>
      <c r="D116" s="472"/>
      <c r="E116" s="472"/>
      <c r="F116" s="472"/>
      <c r="G116" s="472"/>
      <c r="H116" s="472"/>
      <c r="I116" s="472"/>
      <c r="J116" s="473"/>
      <c r="K116" s="17"/>
      <c r="M116" s="548"/>
      <c r="N116" s="549"/>
      <c r="O116" s="549"/>
      <c r="P116" s="549"/>
      <c r="Q116" s="549"/>
      <c r="R116" s="549"/>
      <c r="S116" s="549"/>
      <c r="T116" s="549"/>
      <c r="U116" s="549"/>
      <c r="V116" s="549"/>
      <c r="W116" s="549"/>
      <c r="X116" s="549"/>
      <c r="Y116" s="549"/>
      <c r="Z116" s="549"/>
      <c r="AA116" s="549"/>
      <c r="AB116" s="549"/>
      <c r="AC116" s="550"/>
      <c r="AD116" s="630"/>
      <c r="AE116" s="695" t="s">
        <v>28</v>
      </c>
      <c r="AF116" s="695"/>
      <c r="AG116" s="695"/>
      <c r="AH116" s="695"/>
      <c r="AI116" s="695"/>
      <c r="AJ116" s="695"/>
      <c r="AK116" s="695"/>
      <c r="AL116" s="695"/>
      <c r="AM116" s="695"/>
      <c r="AN116" s="695"/>
      <c r="AZ116" s="18"/>
      <c r="BB116" s="850"/>
    </row>
    <row r="117" spans="2:54" ht="7.5" customHeight="1" x14ac:dyDescent="0.2">
      <c r="B117" s="606"/>
      <c r="C117" s="471"/>
      <c r="D117" s="472"/>
      <c r="E117" s="472"/>
      <c r="F117" s="472"/>
      <c r="G117" s="472"/>
      <c r="H117" s="472"/>
      <c r="I117" s="472"/>
      <c r="J117" s="473"/>
      <c r="K117" s="17"/>
      <c r="M117" s="551"/>
      <c r="N117" s="552"/>
      <c r="O117" s="552"/>
      <c r="P117" s="552"/>
      <c r="Q117" s="552"/>
      <c r="R117" s="552"/>
      <c r="S117" s="552"/>
      <c r="T117" s="552"/>
      <c r="U117" s="552"/>
      <c r="V117" s="552"/>
      <c r="W117" s="552"/>
      <c r="X117" s="552"/>
      <c r="Y117" s="552"/>
      <c r="Z117" s="552"/>
      <c r="AA117" s="552"/>
      <c r="AB117" s="552"/>
      <c r="AC117" s="553"/>
      <c r="AD117" s="630"/>
      <c r="AE117" s="695"/>
      <c r="AF117" s="695"/>
      <c r="AG117" s="695"/>
      <c r="AH117" s="695"/>
      <c r="AI117" s="695"/>
      <c r="AJ117" s="695"/>
      <c r="AK117" s="695"/>
      <c r="AL117" s="695"/>
      <c r="AM117" s="695"/>
      <c r="AN117" s="695"/>
      <c r="AZ117" s="18"/>
      <c r="BB117" s="850"/>
    </row>
    <row r="118" spans="2:54" ht="6.75" customHeight="1" x14ac:dyDescent="0.2">
      <c r="B118" s="606"/>
      <c r="C118" s="545"/>
      <c r="D118" s="546"/>
      <c r="E118" s="546"/>
      <c r="F118" s="546"/>
      <c r="G118" s="546"/>
      <c r="H118" s="546"/>
      <c r="I118" s="546"/>
      <c r="J118" s="547"/>
      <c r="K118" s="19"/>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1"/>
      <c r="BB118" s="850"/>
    </row>
    <row r="119" spans="2:54" ht="9.75" customHeight="1" x14ac:dyDescent="0.2">
      <c r="B119" s="606"/>
      <c r="C119" s="621" t="s">
        <v>35</v>
      </c>
      <c r="D119" s="622"/>
      <c r="E119" s="622"/>
      <c r="F119" s="622"/>
      <c r="G119" s="622"/>
      <c r="H119" s="622"/>
      <c r="I119" s="622"/>
      <c r="J119" s="623"/>
      <c r="K119" s="887"/>
      <c r="L119" s="888"/>
      <c r="M119" s="888"/>
      <c r="N119" s="888"/>
      <c r="O119" s="888"/>
      <c r="P119" s="888"/>
      <c r="Q119" s="624" t="s">
        <v>12</v>
      </c>
      <c r="R119" s="888"/>
      <c r="S119" s="888"/>
      <c r="T119" s="888"/>
      <c r="U119" s="888"/>
      <c r="V119" s="888"/>
      <c r="W119" s="888"/>
      <c r="X119" s="624" t="s">
        <v>13</v>
      </c>
      <c r="Y119" s="624"/>
      <c r="Z119" s="888"/>
      <c r="AA119" s="888"/>
      <c r="AB119" s="888"/>
      <c r="AC119" s="888"/>
      <c r="AD119" s="925"/>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13"/>
      <c r="BB119" s="265"/>
    </row>
    <row r="120" spans="2:54" ht="9.75" customHeight="1" x14ac:dyDescent="0.2">
      <c r="B120" s="606"/>
      <c r="C120" s="621"/>
      <c r="D120" s="622"/>
      <c r="E120" s="622"/>
      <c r="F120" s="622"/>
      <c r="G120" s="622"/>
      <c r="H120" s="622"/>
      <c r="I120" s="622"/>
      <c r="J120" s="623"/>
      <c r="K120" s="887"/>
      <c r="L120" s="888"/>
      <c r="M120" s="888"/>
      <c r="N120" s="888"/>
      <c r="O120" s="888"/>
      <c r="P120" s="888"/>
      <c r="Q120" s="624"/>
      <c r="R120" s="888"/>
      <c r="S120" s="888"/>
      <c r="T120" s="888"/>
      <c r="U120" s="888"/>
      <c r="V120" s="888"/>
      <c r="W120" s="888"/>
      <c r="X120" s="624"/>
      <c r="Y120" s="624"/>
      <c r="Z120" s="888"/>
      <c r="AA120" s="888"/>
      <c r="AB120" s="888"/>
      <c r="AC120" s="888"/>
      <c r="AD120" s="925"/>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13"/>
      <c r="BB120" s="260"/>
    </row>
    <row r="121" spans="2:54" ht="9.75" customHeight="1" x14ac:dyDescent="0.2">
      <c r="B121" s="606"/>
      <c r="C121" s="621"/>
      <c r="D121" s="622"/>
      <c r="E121" s="622"/>
      <c r="F121" s="622"/>
      <c r="G121" s="622"/>
      <c r="H121" s="622"/>
      <c r="I121" s="622"/>
      <c r="J121" s="623"/>
      <c r="K121" s="887"/>
      <c r="L121" s="888"/>
      <c r="M121" s="888"/>
      <c r="N121" s="888"/>
      <c r="O121" s="888"/>
      <c r="P121" s="888"/>
      <c r="Q121" s="624"/>
      <c r="R121" s="888"/>
      <c r="S121" s="888"/>
      <c r="T121" s="888"/>
      <c r="U121" s="888"/>
      <c r="V121" s="888"/>
      <c r="W121" s="888"/>
      <c r="X121" s="624"/>
      <c r="Y121" s="624"/>
      <c r="Z121" s="888"/>
      <c r="AA121" s="888"/>
      <c r="AB121" s="888"/>
      <c r="AC121" s="888"/>
      <c r="AD121" s="925"/>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13"/>
      <c r="BB121" s="260"/>
    </row>
    <row r="122" spans="2:54" ht="3.75" customHeight="1" x14ac:dyDescent="0.2">
      <c r="B122" s="606"/>
      <c r="C122" s="471" t="s">
        <v>8</v>
      </c>
      <c r="D122" s="472"/>
      <c r="E122" s="472"/>
      <c r="F122" s="472"/>
      <c r="G122" s="472"/>
      <c r="H122" s="472"/>
      <c r="I122" s="472"/>
      <c r="J122" s="473"/>
      <c r="K122" s="23"/>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6"/>
      <c r="BB122" s="260"/>
    </row>
    <row r="123" spans="2:54" ht="8.1" customHeight="1" x14ac:dyDescent="0.2">
      <c r="B123" s="606"/>
      <c r="C123" s="471"/>
      <c r="D123" s="472"/>
      <c r="E123" s="472"/>
      <c r="F123" s="472"/>
      <c r="G123" s="472"/>
      <c r="H123" s="472"/>
      <c r="I123" s="472"/>
      <c r="J123" s="473"/>
      <c r="K123" s="23"/>
      <c r="L123" s="554"/>
      <c r="M123" s="555"/>
      <c r="N123" s="555"/>
      <c r="O123" s="555"/>
      <c r="P123" s="555"/>
      <c r="Q123" s="556"/>
      <c r="R123" s="479" t="s">
        <v>0</v>
      </c>
      <c r="S123" s="479"/>
      <c r="T123" s="548"/>
      <c r="U123" s="549"/>
      <c r="V123" s="550"/>
      <c r="W123" s="479" t="s">
        <v>9</v>
      </c>
      <c r="X123" s="479"/>
      <c r="Y123" s="479"/>
      <c r="Z123" s="479"/>
      <c r="AA123" s="548"/>
      <c r="AB123" s="549"/>
      <c r="AC123" s="550"/>
      <c r="AD123" s="479" t="s">
        <v>2</v>
      </c>
      <c r="AZ123" s="18"/>
      <c r="BB123" s="260"/>
    </row>
    <row r="124" spans="2:54" ht="8.1" customHeight="1" x14ac:dyDescent="0.2">
      <c r="B124" s="606"/>
      <c r="C124" s="471"/>
      <c r="D124" s="472"/>
      <c r="E124" s="472"/>
      <c r="F124" s="472"/>
      <c r="G124" s="472"/>
      <c r="H124" s="472"/>
      <c r="I124" s="472"/>
      <c r="J124" s="473"/>
      <c r="K124" s="23"/>
      <c r="L124" s="557"/>
      <c r="M124" s="558"/>
      <c r="N124" s="558"/>
      <c r="O124" s="558"/>
      <c r="P124" s="558"/>
      <c r="Q124" s="559"/>
      <c r="R124" s="479"/>
      <c r="S124" s="479"/>
      <c r="T124" s="551"/>
      <c r="U124" s="552"/>
      <c r="V124" s="553"/>
      <c r="W124" s="479"/>
      <c r="X124" s="479"/>
      <c r="Y124" s="479"/>
      <c r="Z124" s="479"/>
      <c r="AA124" s="551"/>
      <c r="AB124" s="552"/>
      <c r="AC124" s="553"/>
      <c r="AD124" s="479"/>
      <c r="AZ124" s="18"/>
      <c r="BB124" s="260"/>
    </row>
    <row r="125" spans="2:54" ht="3.75" customHeight="1" x14ac:dyDescent="0.2">
      <c r="B125" s="606"/>
      <c r="C125" s="471"/>
      <c r="D125" s="472"/>
      <c r="E125" s="472"/>
      <c r="F125" s="472"/>
      <c r="G125" s="472"/>
      <c r="H125" s="472"/>
      <c r="I125" s="472"/>
      <c r="J125" s="473"/>
      <c r="K125" s="23"/>
      <c r="AZ125" s="18"/>
      <c r="BB125" s="260"/>
    </row>
    <row r="126" spans="2:54" ht="3.75" customHeight="1" x14ac:dyDescent="0.2">
      <c r="B126" s="606"/>
      <c r="C126" s="542" t="s">
        <v>33</v>
      </c>
      <c r="D126" s="543"/>
      <c r="E126" s="543"/>
      <c r="F126" s="543"/>
      <c r="G126" s="543"/>
      <c r="H126" s="543"/>
      <c r="I126" s="543"/>
      <c r="J126" s="544"/>
      <c r="K126" s="22"/>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6"/>
      <c r="BB126" s="260"/>
    </row>
    <row r="127" spans="2:54" ht="15" customHeight="1" x14ac:dyDescent="0.2">
      <c r="B127" s="606"/>
      <c r="C127" s="471"/>
      <c r="D127" s="472"/>
      <c r="E127" s="472"/>
      <c r="F127" s="472"/>
      <c r="G127" s="472"/>
      <c r="H127" s="472"/>
      <c r="I127" s="472"/>
      <c r="J127" s="473"/>
      <c r="K127" s="23"/>
      <c r="L127" s="548"/>
      <c r="M127" s="549"/>
      <c r="N127" s="549"/>
      <c r="O127" s="549"/>
      <c r="P127" s="549"/>
      <c r="Q127" s="550"/>
      <c r="T127" s="570" t="s">
        <v>28</v>
      </c>
      <c r="U127" s="570"/>
      <c r="V127" s="570"/>
      <c r="W127" s="570"/>
      <c r="X127" s="570"/>
      <c r="Y127" s="570"/>
      <c r="Z127" s="570"/>
      <c r="AA127" s="570"/>
      <c r="AB127" s="570"/>
      <c r="AC127" s="570"/>
      <c r="AD127" s="570"/>
      <c r="AZ127" s="18"/>
      <c r="BB127" s="260"/>
    </row>
    <row r="128" spans="2:54" ht="8.1" customHeight="1" x14ac:dyDescent="0.2">
      <c r="B128" s="606"/>
      <c r="C128" s="471"/>
      <c r="D128" s="472"/>
      <c r="E128" s="472"/>
      <c r="F128" s="472"/>
      <c r="G128" s="472"/>
      <c r="H128" s="472"/>
      <c r="I128" s="472"/>
      <c r="J128" s="473"/>
      <c r="K128" s="23"/>
      <c r="L128" s="551"/>
      <c r="M128" s="552"/>
      <c r="N128" s="552"/>
      <c r="O128" s="552"/>
      <c r="P128" s="552"/>
      <c r="Q128" s="553"/>
      <c r="T128" s="570"/>
      <c r="U128" s="570"/>
      <c r="V128" s="570"/>
      <c r="W128" s="570"/>
      <c r="X128" s="570"/>
      <c r="Y128" s="570"/>
      <c r="Z128" s="570"/>
      <c r="AA128" s="570"/>
      <c r="AB128" s="570"/>
      <c r="AC128" s="570"/>
      <c r="AD128" s="570"/>
      <c r="AZ128" s="18"/>
      <c r="BB128" s="260"/>
    </row>
    <row r="129" spans="2:54" ht="3.75" customHeight="1" x14ac:dyDescent="0.2">
      <c r="B129" s="606"/>
      <c r="C129" s="471"/>
      <c r="D129" s="472"/>
      <c r="E129" s="472"/>
      <c r="F129" s="472"/>
      <c r="G129" s="472"/>
      <c r="H129" s="472"/>
      <c r="I129" s="472"/>
      <c r="J129" s="473"/>
      <c r="K129" s="23"/>
      <c r="AZ129" s="18"/>
      <c r="BB129" s="260"/>
    </row>
    <row r="130" spans="2:54" ht="9" customHeight="1" x14ac:dyDescent="0.2">
      <c r="B130" s="606"/>
      <c r="C130" s="486" t="s">
        <v>130</v>
      </c>
      <c r="D130" s="487"/>
      <c r="E130" s="487"/>
      <c r="F130" s="487"/>
      <c r="G130" s="487"/>
      <c r="H130" s="487"/>
      <c r="I130" s="487"/>
      <c r="J130" s="488"/>
      <c r="K130" s="14"/>
      <c r="L130" s="26"/>
      <c r="M130" s="560"/>
      <c r="N130" s="561"/>
      <c r="O130" s="561"/>
      <c r="P130" s="561"/>
      <c r="Q130" s="562"/>
      <c r="R130" s="26"/>
      <c r="S130" s="26"/>
      <c r="T130" s="26"/>
      <c r="U130" s="26"/>
      <c r="V130" s="26"/>
      <c r="W130" s="26"/>
      <c r="X130" s="26"/>
      <c r="Y130" s="26"/>
      <c r="Z130" s="26"/>
      <c r="AA130" s="26"/>
      <c r="AB130" s="26"/>
      <c r="AC130" s="26"/>
      <c r="AD130" s="26"/>
      <c r="AE130" s="26"/>
      <c r="AF130" s="183"/>
      <c r="AG130" s="183"/>
      <c r="AH130" s="183"/>
      <c r="AI130" s="183"/>
      <c r="AJ130" s="183"/>
      <c r="AK130" s="183"/>
      <c r="AL130" s="187"/>
      <c r="AM130" s="15"/>
      <c r="AN130" s="15"/>
      <c r="AO130" s="15"/>
      <c r="AP130" s="15"/>
      <c r="AQ130" s="15"/>
      <c r="AR130" s="15"/>
      <c r="AS130" s="15"/>
      <c r="AT130" s="15"/>
      <c r="AU130" s="15"/>
      <c r="AV130" s="15"/>
      <c r="AW130" s="15"/>
      <c r="AX130" s="15"/>
      <c r="AY130" s="15"/>
      <c r="AZ130" s="16"/>
      <c r="BB130" s="260"/>
    </row>
    <row r="131" spans="2:54" ht="15" customHeight="1" x14ac:dyDescent="0.2">
      <c r="B131" s="606"/>
      <c r="C131" s="489"/>
      <c r="D131" s="490"/>
      <c r="E131" s="490"/>
      <c r="F131" s="490"/>
      <c r="G131" s="490"/>
      <c r="H131" s="490"/>
      <c r="I131" s="490"/>
      <c r="J131" s="491"/>
      <c r="K131" s="9"/>
      <c r="L131" s="1" t="s">
        <v>12</v>
      </c>
      <c r="M131" s="563"/>
      <c r="N131" s="564"/>
      <c r="O131" s="564"/>
      <c r="P131" s="564"/>
      <c r="Q131" s="565"/>
      <c r="R131" s="1" t="s">
        <v>13</v>
      </c>
      <c r="T131" s="569" t="s">
        <v>0</v>
      </c>
      <c r="U131" s="569"/>
      <c r="V131" s="569"/>
      <c r="W131" s="582"/>
      <c r="X131" s="582"/>
      <c r="Y131" s="582"/>
      <c r="Z131" s="582"/>
      <c r="AA131" s="582"/>
      <c r="AB131" s="582"/>
      <c r="AC131" s="582"/>
      <c r="AD131" s="582"/>
      <c r="AE131" s="582"/>
      <c r="AF131" s="582"/>
      <c r="AH131" s="184"/>
      <c r="AI131" s="184"/>
      <c r="AJ131" s="184"/>
      <c r="AK131" s="184"/>
      <c r="AL131" s="188"/>
      <c r="AZ131" s="18"/>
      <c r="BB131" s="260"/>
    </row>
    <row r="132" spans="2:54" ht="10.5" customHeight="1" x14ac:dyDescent="0.2">
      <c r="B132" s="606"/>
      <c r="C132" s="492"/>
      <c r="D132" s="493"/>
      <c r="E132" s="493"/>
      <c r="F132" s="493"/>
      <c r="G132" s="493"/>
      <c r="H132" s="493"/>
      <c r="I132" s="493"/>
      <c r="J132" s="494"/>
      <c r="K132" s="19"/>
      <c r="L132" s="25"/>
      <c r="M132" s="566"/>
      <c r="N132" s="567"/>
      <c r="O132" s="567"/>
      <c r="P132" s="567"/>
      <c r="Q132" s="568"/>
      <c r="R132" s="25"/>
      <c r="S132" s="25"/>
      <c r="T132" s="25"/>
      <c r="U132" s="25"/>
      <c r="V132" s="25"/>
      <c r="W132" s="25"/>
      <c r="X132" s="25"/>
      <c r="Y132" s="25"/>
      <c r="Z132" s="25"/>
      <c r="AA132" s="25"/>
      <c r="AB132" s="25"/>
      <c r="AC132" s="25"/>
      <c r="AD132" s="25"/>
      <c r="AE132" s="25"/>
      <c r="AF132" s="185"/>
      <c r="AG132" s="185"/>
      <c r="AH132" s="185"/>
      <c r="AI132" s="185"/>
      <c r="AJ132" s="185"/>
      <c r="AK132" s="185"/>
      <c r="AL132" s="189"/>
      <c r="AM132" s="20"/>
      <c r="AN132" s="20"/>
      <c r="AO132" s="20"/>
      <c r="AP132" s="20"/>
      <c r="AQ132" s="20"/>
      <c r="AR132" s="20"/>
      <c r="AS132" s="20"/>
      <c r="AT132" s="20"/>
      <c r="AU132" s="20"/>
      <c r="AV132" s="20"/>
      <c r="AW132" s="20"/>
      <c r="AX132" s="20"/>
      <c r="AY132" s="20"/>
      <c r="AZ132" s="21"/>
      <c r="BB132" s="260"/>
    </row>
    <row r="133" spans="2:54" ht="3.75" customHeight="1" x14ac:dyDescent="0.2">
      <c r="B133" s="606"/>
      <c r="C133" s="542" t="s">
        <v>313</v>
      </c>
      <c r="D133" s="543"/>
      <c r="E133" s="543"/>
      <c r="F133" s="543"/>
      <c r="G133" s="543"/>
      <c r="H133" s="543"/>
      <c r="I133" s="543"/>
      <c r="J133" s="544"/>
      <c r="K133" s="22"/>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6"/>
      <c r="BB133" s="260"/>
    </row>
    <row r="134" spans="2:54" ht="15" customHeight="1" x14ac:dyDescent="0.2">
      <c r="B134" s="606"/>
      <c r="C134" s="471"/>
      <c r="D134" s="472"/>
      <c r="E134" s="472"/>
      <c r="F134" s="472"/>
      <c r="G134" s="472"/>
      <c r="H134" s="472"/>
      <c r="I134" s="472"/>
      <c r="J134" s="473"/>
      <c r="K134" s="23"/>
      <c r="L134" s="548"/>
      <c r="M134" s="549"/>
      <c r="N134" s="549"/>
      <c r="O134" s="549"/>
      <c r="P134" s="549"/>
      <c r="Q134" s="550"/>
      <c r="T134" s="570" t="s">
        <v>28</v>
      </c>
      <c r="U134" s="570"/>
      <c r="V134" s="570"/>
      <c r="W134" s="570"/>
      <c r="X134" s="570"/>
      <c r="Y134" s="570"/>
      <c r="Z134" s="570"/>
      <c r="AA134" s="570"/>
      <c r="AB134" s="570"/>
      <c r="AC134" s="570"/>
      <c r="AD134" s="570"/>
      <c r="AZ134" s="18"/>
      <c r="BB134" s="260"/>
    </row>
    <row r="135" spans="2:54" ht="8.1" customHeight="1" x14ac:dyDescent="0.2">
      <c r="B135" s="606"/>
      <c r="C135" s="471"/>
      <c r="D135" s="472"/>
      <c r="E135" s="472"/>
      <c r="F135" s="472"/>
      <c r="G135" s="472"/>
      <c r="H135" s="472"/>
      <c r="I135" s="472"/>
      <c r="J135" s="473"/>
      <c r="K135" s="23"/>
      <c r="L135" s="551"/>
      <c r="M135" s="552"/>
      <c r="N135" s="552"/>
      <c r="O135" s="552"/>
      <c r="P135" s="552"/>
      <c r="Q135" s="553"/>
      <c r="T135" s="570"/>
      <c r="U135" s="570"/>
      <c r="V135" s="570"/>
      <c r="W135" s="570"/>
      <c r="X135" s="570"/>
      <c r="Y135" s="570"/>
      <c r="Z135" s="570"/>
      <c r="AA135" s="570"/>
      <c r="AB135" s="570"/>
      <c r="AC135" s="570"/>
      <c r="AD135" s="570"/>
      <c r="AZ135" s="18"/>
      <c r="BB135" s="260"/>
    </row>
    <row r="136" spans="2:54" ht="3.75" customHeight="1" x14ac:dyDescent="0.2">
      <c r="B136" s="606"/>
      <c r="C136" s="545"/>
      <c r="D136" s="546"/>
      <c r="E136" s="546"/>
      <c r="F136" s="546"/>
      <c r="G136" s="546"/>
      <c r="H136" s="546"/>
      <c r="I136" s="546"/>
      <c r="J136" s="547"/>
      <c r="K136" s="152"/>
      <c r="L136" s="20"/>
      <c r="M136" s="20"/>
      <c r="N136" s="20"/>
      <c r="O136" s="20"/>
      <c r="P136" s="20"/>
      <c r="Q136" s="20"/>
      <c r="R136" s="20"/>
      <c r="S136" s="20"/>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1"/>
      <c r="BB136" s="260"/>
    </row>
    <row r="137" spans="2:54" ht="3.75" customHeight="1" x14ac:dyDescent="0.2">
      <c r="B137" s="606"/>
      <c r="C137" s="471" t="s">
        <v>420</v>
      </c>
      <c r="D137" s="472"/>
      <c r="E137" s="472"/>
      <c r="F137" s="472"/>
      <c r="G137" s="472"/>
      <c r="H137" s="472"/>
      <c r="I137" s="472"/>
      <c r="J137" s="473"/>
      <c r="K137" s="608"/>
      <c r="L137" s="609"/>
      <c r="M137" s="609"/>
      <c r="N137" s="609"/>
      <c r="O137" s="609"/>
      <c r="P137" s="609"/>
      <c r="Q137" s="609"/>
      <c r="R137" s="609"/>
      <c r="S137" s="609"/>
      <c r="T137" s="609"/>
      <c r="U137" s="609"/>
      <c r="V137" s="609"/>
      <c r="W137" s="609"/>
      <c r="X137" s="609"/>
      <c r="Y137" s="609"/>
      <c r="Z137" s="609"/>
      <c r="AA137" s="609"/>
      <c r="AB137" s="609"/>
      <c r="AC137" s="609"/>
      <c r="AD137" s="609"/>
      <c r="AE137" s="609"/>
      <c r="AF137" s="609"/>
      <c r="AG137" s="609"/>
      <c r="AH137" s="609"/>
      <c r="AI137" s="609"/>
      <c r="AJ137" s="609"/>
      <c r="AK137" s="609"/>
      <c r="AL137" s="609"/>
      <c r="AM137" s="609"/>
      <c r="AN137" s="609"/>
      <c r="AO137" s="609"/>
      <c r="AP137" s="609"/>
      <c r="AQ137" s="609"/>
      <c r="AR137" s="609"/>
      <c r="AS137" s="609"/>
      <c r="AT137" s="609"/>
      <c r="AU137" s="609"/>
      <c r="AV137" s="609"/>
      <c r="AW137" s="609"/>
      <c r="AX137" s="609"/>
      <c r="AY137" s="609"/>
      <c r="AZ137" s="610"/>
      <c r="BB137" s="260"/>
    </row>
    <row r="138" spans="2:54" ht="8.1" customHeight="1" x14ac:dyDescent="0.2">
      <c r="B138" s="606"/>
      <c r="C138" s="471"/>
      <c r="D138" s="472"/>
      <c r="E138" s="472"/>
      <c r="F138" s="472"/>
      <c r="G138" s="472"/>
      <c r="H138" s="472"/>
      <c r="I138" s="472"/>
      <c r="J138" s="473"/>
      <c r="K138" s="611"/>
      <c r="L138" s="612"/>
      <c r="M138" s="612"/>
      <c r="N138" s="612"/>
      <c r="O138" s="612"/>
      <c r="P138" s="612"/>
      <c r="Q138" s="612"/>
      <c r="R138" s="612"/>
      <c r="S138" s="612"/>
      <c r="T138" s="612"/>
      <c r="U138" s="612"/>
      <c r="V138" s="612"/>
      <c r="W138" s="612"/>
      <c r="X138" s="612"/>
      <c r="Y138" s="612"/>
      <c r="Z138" s="612"/>
      <c r="AA138" s="612"/>
      <c r="AB138" s="612"/>
      <c r="AC138" s="612"/>
      <c r="AD138" s="612"/>
      <c r="AE138" s="612"/>
      <c r="AF138" s="612"/>
      <c r="AG138" s="612"/>
      <c r="AH138" s="612"/>
      <c r="AI138" s="612"/>
      <c r="AJ138" s="612"/>
      <c r="AK138" s="612"/>
      <c r="AL138" s="612"/>
      <c r="AM138" s="612"/>
      <c r="AN138" s="612"/>
      <c r="AO138" s="612"/>
      <c r="AP138" s="612"/>
      <c r="AQ138" s="612"/>
      <c r="AR138" s="612"/>
      <c r="AS138" s="612"/>
      <c r="AT138" s="612"/>
      <c r="AU138" s="612"/>
      <c r="AV138" s="612"/>
      <c r="AW138" s="612"/>
      <c r="AX138" s="612"/>
      <c r="AY138" s="612"/>
      <c r="AZ138" s="613"/>
      <c r="BB138" s="847" t="s">
        <v>513</v>
      </c>
    </row>
    <row r="139" spans="2:54" ht="8.1" customHeight="1" x14ac:dyDescent="0.2">
      <c r="B139" s="606"/>
      <c r="C139" s="471"/>
      <c r="D139" s="472"/>
      <c r="E139" s="472"/>
      <c r="F139" s="472"/>
      <c r="G139" s="472"/>
      <c r="H139" s="472"/>
      <c r="I139" s="472"/>
      <c r="J139" s="473"/>
      <c r="K139" s="611"/>
      <c r="L139" s="612"/>
      <c r="M139" s="612"/>
      <c r="N139" s="612"/>
      <c r="O139" s="612"/>
      <c r="P139" s="612"/>
      <c r="Q139" s="612"/>
      <c r="R139" s="612"/>
      <c r="S139" s="612"/>
      <c r="T139" s="612"/>
      <c r="U139" s="612"/>
      <c r="V139" s="612"/>
      <c r="W139" s="612"/>
      <c r="X139" s="612"/>
      <c r="Y139" s="612"/>
      <c r="Z139" s="612"/>
      <c r="AA139" s="612"/>
      <c r="AB139" s="612"/>
      <c r="AC139" s="612"/>
      <c r="AD139" s="612"/>
      <c r="AE139" s="612"/>
      <c r="AF139" s="612"/>
      <c r="AG139" s="612"/>
      <c r="AH139" s="612"/>
      <c r="AI139" s="612"/>
      <c r="AJ139" s="612"/>
      <c r="AK139" s="612"/>
      <c r="AL139" s="612"/>
      <c r="AM139" s="612"/>
      <c r="AN139" s="612"/>
      <c r="AO139" s="612"/>
      <c r="AP139" s="612"/>
      <c r="AQ139" s="612"/>
      <c r="AR139" s="612"/>
      <c r="AS139" s="612"/>
      <c r="AT139" s="612"/>
      <c r="AU139" s="612"/>
      <c r="AV139" s="612"/>
      <c r="AW139" s="612"/>
      <c r="AX139" s="612"/>
      <c r="AY139" s="612"/>
      <c r="AZ139" s="613"/>
      <c r="BB139" s="847"/>
    </row>
    <row r="140" spans="2:54" ht="3.75" customHeight="1" thickBot="1" x14ac:dyDescent="0.25">
      <c r="B140" s="607"/>
      <c r="C140" s="474"/>
      <c r="D140" s="475"/>
      <c r="E140" s="475"/>
      <c r="F140" s="475"/>
      <c r="G140" s="475"/>
      <c r="H140" s="475"/>
      <c r="I140" s="475"/>
      <c r="J140" s="476"/>
      <c r="K140" s="614"/>
      <c r="L140" s="615"/>
      <c r="M140" s="615"/>
      <c r="N140" s="615"/>
      <c r="O140" s="615"/>
      <c r="P140" s="615"/>
      <c r="Q140" s="615"/>
      <c r="R140" s="615"/>
      <c r="S140" s="615"/>
      <c r="T140" s="615"/>
      <c r="U140" s="615"/>
      <c r="V140" s="615"/>
      <c r="W140" s="615"/>
      <c r="X140" s="615"/>
      <c r="Y140" s="615"/>
      <c r="Z140" s="615"/>
      <c r="AA140" s="615"/>
      <c r="AB140" s="615"/>
      <c r="AC140" s="615"/>
      <c r="AD140" s="615"/>
      <c r="AE140" s="615"/>
      <c r="AF140" s="615"/>
      <c r="AG140" s="615"/>
      <c r="AH140" s="615"/>
      <c r="AI140" s="615"/>
      <c r="AJ140" s="615"/>
      <c r="AK140" s="615"/>
      <c r="AL140" s="615"/>
      <c r="AM140" s="615"/>
      <c r="AN140" s="615"/>
      <c r="AO140" s="615"/>
      <c r="AP140" s="615"/>
      <c r="AQ140" s="615"/>
      <c r="AR140" s="615"/>
      <c r="AS140" s="615"/>
      <c r="AT140" s="615"/>
      <c r="AU140" s="615"/>
      <c r="AV140" s="615"/>
      <c r="AW140" s="615"/>
      <c r="AX140" s="615"/>
      <c r="AY140" s="615"/>
      <c r="AZ140" s="616"/>
      <c r="BB140" s="848"/>
    </row>
    <row r="141" spans="2:54" ht="11.25" customHeight="1" thickBot="1" x14ac:dyDescent="0.25"/>
    <row r="142" spans="2:54" ht="6.75" customHeight="1" x14ac:dyDescent="0.2">
      <c r="B142" s="945" t="s">
        <v>394</v>
      </c>
      <c r="C142" s="593" t="s">
        <v>107</v>
      </c>
      <c r="D142" s="594"/>
      <c r="E142" s="594"/>
      <c r="F142" s="594"/>
      <c r="G142" s="594"/>
      <c r="H142" s="594"/>
      <c r="I142" s="594"/>
      <c r="J142" s="595"/>
      <c r="K142" s="24"/>
      <c r="L142" s="346"/>
      <c r="M142" s="346"/>
      <c r="N142" s="346"/>
      <c r="O142" s="346"/>
      <c r="P142" s="346"/>
      <c r="Q142" s="346"/>
      <c r="R142" s="346"/>
      <c r="S142" s="346"/>
      <c r="T142" s="346"/>
      <c r="U142" s="346"/>
      <c r="V142" s="346"/>
      <c r="W142" s="346"/>
      <c r="X142" s="346"/>
      <c r="Y142" s="346"/>
      <c r="Z142" s="346"/>
      <c r="AA142" s="346"/>
      <c r="AB142" s="346"/>
      <c r="AC142" s="346"/>
      <c r="AD142" s="346"/>
      <c r="AE142" s="346"/>
      <c r="AF142" s="347"/>
      <c r="AG142" s="347"/>
      <c r="AH142" s="347"/>
      <c r="AI142" s="347"/>
      <c r="AJ142" s="347"/>
      <c r="AK142" s="347"/>
      <c r="AL142" s="348"/>
      <c r="AM142" s="146"/>
      <c r="AN142" s="146"/>
      <c r="AO142" s="146"/>
      <c r="AP142" s="146"/>
      <c r="AQ142" s="146"/>
      <c r="AR142" s="146"/>
      <c r="AS142" s="146"/>
      <c r="AT142" s="146"/>
      <c r="AU142" s="146"/>
      <c r="AV142" s="146"/>
      <c r="AW142" s="146"/>
      <c r="AX142" s="146"/>
      <c r="AY142" s="146"/>
      <c r="AZ142" s="28"/>
      <c r="BB142" s="262"/>
    </row>
    <row r="143" spans="2:54" ht="15" customHeight="1" x14ac:dyDescent="0.2">
      <c r="B143" s="946"/>
      <c r="C143" s="482"/>
      <c r="D143" s="483"/>
      <c r="E143" s="483"/>
      <c r="F143" s="483"/>
      <c r="G143" s="483"/>
      <c r="H143" s="483"/>
      <c r="I143" s="483"/>
      <c r="J143" s="484"/>
      <c r="K143" s="9"/>
      <c r="L143" s="504"/>
      <c r="M143" s="505"/>
      <c r="N143" s="505"/>
      <c r="O143" s="505"/>
      <c r="P143" s="505"/>
      <c r="Q143" s="506"/>
      <c r="U143" s="477" t="s">
        <v>108</v>
      </c>
      <c r="V143" s="477"/>
      <c r="W143" s="477"/>
      <c r="X143" s="477"/>
      <c r="AA143" s="27" t="s">
        <v>560</v>
      </c>
      <c r="AZ143" s="18"/>
      <c r="BB143" s="257"/>
    </row>
    <row r="144" spans="2:54" ht="6.75" customHeight="1" x14ac:dyDescent="0.2">
      <c r="B144" s="946"/>
      <c r="C144" s="482"/>
      <c r="D144" s="483"/>
      <c r="E144" s="483"/>
      <c r="F144" s="483"/>
      <c r="G144" s="483"/>
      <c r="H144" s="483"/>
      <c r="I144" s="483"/>
      <c r="J144" s="484"/>
      <c r="K144" s="17"/>
      <c r="L144" s="4"/>
      <c r="M144" s="4"/>
      <c r="N144" s="4"/>
      <c r="O144" s="4"/>
      <c r="P144" s="4"/>
      <c r="Q144" s="4"/>
      <c r="R144" s="4"/>
      <c r="S144" s="4"/>
      <c r="T144" s="4"/>
      <c r="U144" s="4"/>
      <c r="V144" s="4"/>
      <c r="W144" s="4"/>
      <c r="X144" s="4"/>
      <c r="Y144" s="4"/>
      <c r="Z144" s="4"/>
      <c r="AA144" s="4"/>
      <c r="AB144" s="4"/>
      <c r="AC144" s="4"/>
      <c r="AD144" s="4"/>
      <c r="AE144" s="4"/>
      <c r="AF144" s="184"/>
      <c r="AG144" s="184"/>
      <c r="AH144" s="184"/>
      <c r="AI144" s="184"/>
      <c r="AJ144" s="184"/>
      <c r="AK144" s="184"/>
      <c r="AL144" s="188"/>
      <c r="AZ144" s="18"/>
      <c r="BB144" s="257"/>
    </row>
    <row r="145" spans="2:54" ht="6.75" customHeight="1" x14ac:dyDescent="0.2">
      <c r="B145" s="946"/>
      <c r="C145" s="530" t="s">
        <v>574</v>
      </c>
      <c r="D145" s="531"/>
      <c r="E145" s="531"/>
      <c r="F145" s="531"/>
      <c r="G145" s="531"/>
      <c r="H145" s="531"/>
      <c r="I145" s="531"/>
      <c r="J145" s="532"/>
      <c r="K145" s="536"/>
      <c r="L145" s="537"/>
      <c r="M145" s="537"/>
      <c r="N145" s="537"/>
      <c r="O145" s="537"/>
      <c r="P145" s="537"/>
      <c r="Q145" s="537"/>
      <c r="R145" s="537"/>
      <c r="S145" s="537"/>
      <c r="T145" s="537"/>
      <c r="U145" s="537"/>
      <c r="V145" s="537"/>
      <c r="W145" s="537"/>
      <c r="X145" s="537"/>
      <c r="Y145" s="537"/>
      <c r="Z145" s="537"/>
      <c r="AA145" s="537"/>
      <c r="AB145" s="537"/>
      <c r="AC145" s="537"/>
      <c r="AD145" s="26"/>
      <c r="AE145" s="26"/>
      <c r="AF145" s="183"/>
      <c r="AG145" s="183"/>
      <c r="AH145" s="537"/>
      <c r="AI145" s="537"/>
      <c r="AJ145" s="537"/>
      <c r="AK145" s="537"/>
      <c r="AL145" s="537"/>
      <c r="AM145" s="537"/>
      <c r="AN145" s="537"/>
      <c r="AO145" s="537"/>
      <c r="AP145" s="537"/>
      <c r="AQ145" s="537"/>
      <c r="AR145" s="537"/>
      <c r="AS145" s="537"/>
      <c r="AT145" s="537"/>
      <c r="AU145" s="537"/>
      <c r="AV145" s="15"/>
      <c r="AW145" s="15"/>
      <c r="AX145" s="15"/>
      <c r="AY145" s="15"/>
      <c r="AZ145" s="16"/>
      <c r="BB145" s="841"/>
    </row>
    <row r="146" spans="2:54" ht="15" customHeight="1" x14ac:dyDescent="0.2">
      <c r="B146" s="946"/>
      <c r="C146" s="482"/>
      <c r="D146" s="483"/>
      <c r="E146" s="483"/>
      <c r="F146" s="483"/>
      <c r="G146" s="483"/>
      <c r="H146" s="483"/>
      <c r="I146" s="483"/>
      <c r="J146" s="484"/>
      <c r="K146" s="538"/>
      <c r="L146" s="539"/>
      <c r="M146" s="539"/>
      <c r="N146" s="539"/>
      <c r="O146" s="539"/>
      <c r="P146" s="539"/>
      <c r="Q146" s="539"/>
      <c r="R146" s="539"/>
      <c r="S146" s="539"/>
      <c r="T146" s="539"/>
      <c r="U146" s="539"/>
      <c r="V146" s="539"/>
      <c r="W146" s="539"/>
      <c r="X146" s="539"/>
      <c r="Y146" s="539"/>
      <c r="Z146" s="539"/>
      <c r="AA146" s="539"/>
      <c r="AB146" s="539"/>
      <c r="AC146" s="539"/>
      <c r="AD146" s="1" t="s">
        <v>352</v>
      </c>
      <c r="AH146" s="539"/>
      <c r="AI146" s="539"/>
      <c r="AJ146" s="539"/>
      <c r="AK146" s="539"/>
      <c r="AL146" s="539"/>
      <c r="AM146" s="539"/>
      <c r="AN146" s="539"/>
      <c r="AO146" s="539"/>
      <c r="AP146" s="539"/>
      <c r="AQ146" s="539"/>
      <c r="AR146" s="539"/>
      <c r="AS146" s="539"/>
      <c r="AT146" s="539"/>
      <c r="AU146" s="539"/>
      <c r="AV146" s="477" t="s">
        <v>43</v>
      </c>
      <c r="AW146" s="477"/>
      <c r="AX146" s="477"/>
      <c r="AY146" s="477"/>
      <c r="AZ146" s="18"/>
      <c r="BB146" s="841"/>
    </row>
    <row r="147" spans="2:54" ht="6.75" customHeight="1" x14ac:dyDescent="0.2">
      <c r="B147" s="946"/>
      <c r="C147" s="533"/>
      <c r="D147" s="534"/>
      <c r="E147" s="534"/>
      <c r="F147" s="534"/>
      <c r="G147" s="534"/>
      <c r="H147" s="534"/>
      <c r="I147" s="534"/>
      <c r="J147" s="535"/>
      <c r="K147" s="540"/>
      <c r="L147" s="541"/>
      <c r="M147" s="541"/>
      <c r="N147" s="541"/>
      <c r="O147" s="541"/>
      <c r="P147" s="541"/>
      <c r="Q147" s="541"/>
      <c r="R147" s="541"/>
      <c r="S147" s="541"/>
      <c r="T147" s="541"/>
      <c r="U147" s="541"/>
      <c r="V147" s="541"/>
      <c r="W147" s="541"/>
      <c r="X147" s="541"/>
      <c r="Y147" s="541"/>
      <c r="Z147" s="541"/>
      <c r="AA147" s="541"/>
      <c r="AB147" s="541"/>
      <c r="AC147" s="541"/>
      <c r="AD147" s="25"/>
      <c r="AE147" s="25"/>
      <c r="AF147" s="185"/>
      <c r="AG147" s="185"/>
      <c r="AH147" s="541"/>
      <c r="AI147" s="541"/>
      <c r="AJ147" s="541"/>
      <c r="AK147" s="541"/>
      <c r="AL147" s="541"/>
      <c r="AM147" s="541"/>
      <c r="AN147" s="541"/>
      <c r="AO147" s="541"/>
      <c r="AP147" s="541"/>
      <c r="AQ147" s="541"/>
      <c r="AR147" s="541"/>
      <c r="AS147" s="541"/>
      <c r="AT147" s="541"/>
      <c r="AU147" s="541"/>
      <c r="AV147" s="20"/>
      <c r="AW147" s="20"/>
      <c r="AX147" s="20"/>
      <c r="AY147" s="20"/>
      <c r="AZ147" s="21"/>
      <c r="BB147" s="841"/>
    </row>
    <row r="148" spans="2:54" ht="6.75" customHeight="1" x14ac:dyDescent="0.2">
      <c r="B148" s="946"/>
      <c r="C148" s="482" t="s">
        <v>37</v>
      </c>
      <c r="D148" s="483"/>
      <c r="E148" s="483"/>
      <c r="F148" s="483"/>
      <c r="G148" s="483"/>
      <c r="H148" s="483"/>
      <c r="I148" s="483"/>
      <c r="J148" s="484"/>
      <c r="K148" s="17"/>
      <c r="L148" s="4"/>
      <c r="M148" s="4"/>
      <c r="N148" s="4"/>
      <c r="O148" s="4"/>
      <c r="P148" s="4"/>
      <c r="Q148" s="4"/>
      <c r="R148" s="4"/>
      <c r="S148" s="4"/>
      <c r="T148" s="4"/>
      <c r="U148" s="4"/>
      <c r="V148" s="4"/>
      <c r="W148" s="4"/>
      <c r="X148" s="4"/>
      <c r="Y148" s="4"/>
      <c r="Z148" s="4"/>
      <c r="AA148" s="4"/>
      <c r="AB148" s="4"/>
      <c r="AC148" s="4"/>
      <c r="AD148" s="4"/>
      <c r="AE148" s="4"/>
      <c r="AF148" s="596" t="s">
        <v>3</v>
      </c>
      <c r="AG148" s="597"/>
      <c r="AH148" s="597"/>
      <c r="AI148" s="597"/>
      <c r="AJ148" s="597"/>
      <c r="AK148" s="597"/>
      <c r="AL148" s="598"/>
      <c r="AM148" s="524"/>
      <c r="AN148" s="485"/>
      <c r="AO148" s="485"/>
      <c r="AP148" s="485"/>
      <c r="AQ148" s="485"/>
      <c r="AR148" s="479" t="s">
        <v>0</v>
      </c>
      <c r="AS148" s="485"/>
      <c r="AT148" s="485"/>
      <c r="AU148" s="479" t="s">
        <v>1</v>
      </c>
      <c r="AV148" s="485"/>
      <c r="AW148" s="485"/>
      <c r="AX148" s="479" t="s">
        <v>2</v>
      </c>
      <c r="AY148" s="479"/>
      <c r="AZ148" s="508"/>
      <c r="BB148" s="842" t="s">
        <v>516</v>
      </c>
    </row>
    <row r="149" spans="2:54" ht="15" customHeight="1" x14ac:dyDescent="0.2">
      <c r="B149" s="946"/>
      <c r="C149" s="482"/>
      <c r="D149" s="483"/>
      <c r="E149" s="483"/>
      <c r="F149" s="483"/>
      <c r="G149" s="483"/>
      <c r="H149" s="483"/>
      <c r="I149" s="483"/>
      <c r="J149" s="484"/>
      <c r="K149" s="17"/>
      <c r="L149" s="527"/>
      <c r="M149" s="528"/>
      <c r="N149" s="528"/>
      <c r="O149" s="528"/>
      <c r="P149" s="528"/>
      <c r="Q149" s="528"/>
      <c r="R149" s="528"/>
      <c r="S149" s="529"/>
      <c r="T149" s="4"/>
      <c r="U149" s="695" t="s">
        <v>28</v>
      </c>
      <c r="V149" s="695"/>
      <c r="W149" s="695"/>
      <c r="X149" s="695"/>
      <c r="Y149" s="695"/>
      <c r="Z149" s="695"/>
      <c r="AA149" s="695"/>
      <c r="AB149" s="695"/>
      <c r="AC149" s="695"/>
      <c r="AD149" s="695"/>
      <c r="AE149" s="5"/>
      <c r="AF149" s="599"/>
      <c r="AG149" s="600"/>
      <c r="AH149" s="600"/>
      <c r="AI149" s="600"/>
      <c r="AJ149" s="600"/>
      <c r="AK149" s="600"/>
      <c r="AL149" s="601"/>
      <c r="AM149" s="524"/>
      <c r="AN149" s="485"/>
      <c r="AO149" s="485"/>
      <c r="AP149" s="485"/>
      <c r="AQ149" s="485"/>
      <c r="AR149" s="479"/>
      <c r="AS149" s="485"/>
      <c r="AT149" s="485"/>
      <c r="AU149" s="479"/>
      <c r="AV149" s="485"/>
      <c r="AW149" s="485"/>
      <c r="AX149" s="479"/>
      <c r="AY149" s="479"/>
      <c r="AZ149" s="508"/>
      <c r="BB149" s="842"/>
    </row>
    <row r="150" spans="2:54" ht="6" customHeight="1" x14ac:dyDescent="0.2">
      <c r="B150" s="946"/>
      <c r="C150" s="482"/>
      <c r="D150" s="483"/>
      <c r="E150" s="483"/>
      <c r="F150" s="483"/>
      <c r="G150" s="483"/>
      <c r="H150" s="483"/>
      <c r="I150" s="483"/>
      <c r="J150" s="484"/>
      <c r="K150" s="19"/>
      <c r="L150" s="20"/>
      <c r="M150" s="20"/>
      <c r="N150" s="20"/>
      <c r="O150" s="20"/>
      <c r="P150" s="20"/>
      <c r="Q150" s="20"/>
      <c r="R150" s="20"/>
      <c r="S150" s="20"/>
      <c r="T150" s="25"/>
      <c r="U150" s="25"/>
      <c r="V150" s="25"/>
      <c r="W150" s="25"/>
      <c r="X150" s="25"/>
      <c r="Y150" s="25"/>
      <c r="Z150" s="25"/>
      <c r="AA150" s="25"/>
      <c r="AB150" s="25"/>
      <c r="AC150" s="25"/>
      <c r="AD150" s="25"/>
      <c r="AE150" s="25"/>
      <c r="AF150" s="602"/>
      <c r="AG150" s="603"/>
      <c r="AH150" s="603"/>
      <c r="AI150" s="603"/>
      <c r="AJ150" s="603"/>
      <c r="AK150" s="603"/>
      <c r="AL150" s="604"/>
      <c r="AM150" s="525"/>
      <c r="AN150" s="526"/>
      <c r="AO150" s="526"/>
      <c r="AP150" s="526"/>
      <c r="AQ150" s="526"/>
      <c r="AR150" s="480"/>
      <c r="AS150" s="526"/>
      <c r="AT150" s="526"/>
      <c r="AU150" s="480"/>
      <c r="AV150" s="526"/>
      <c r="AW150" s="526"/>
      <c r="AX150" s="480"/>
      <c r="AY150" s="480"/>
      <c r="AZ150" s="617"/>
      <c r="BB150" s="842"/>
    </row>
    <row r="151" spans="2:54" ht="6.75" customHeight="1" x14ac:dyDescent="0.2">
      <c r="B151" s="946"/>
      <c r="C151" s="482"/>
      <c r="D151" s="483"/>
      <c r="E151" s="483"/>
      <c r="F151" s="483"/>
      <c r="G151" s="483"/>
      <c r="H151" s="483"/>
      <c r="I151" s="483"/>
      <c r="J151" s="484"/>
      <c r="K151" s="14"/>
      <c r="L151" s="15"/>
      <c r="M151" s="15"/>
      <c r="N151" s="15"/>
      <c r="O151" s="15"/>
      <c r="P151" s="15"/>
      <c r="Q151" s="15"/>
      <c r="R151" s="15"/>
      <c r="S151" s="15"/>
      <c r="T151" s="26"/>
      <c r="U151" s="26"/>
      <c r="V151" s="26"/>
      <c r="W151" s="26"/>
      <c r="X151" s="26"/>
      <c r="Y151" s="26"/>
      <c r="Z151" s="26"/>
      <c r="AA151" s="26"/>
      <c r="AB151" s="26"/>
      <c r="AC151" s="26"/>
      <c r="AD151" s="26"/>
      <c r="AE151" s="26"/>
      <c r="AF151" s="596" t="s">
        <v>32</v>
      </c>
      <c r="AG151" s="597"/>
      <c r="AH151" s="597"/>
      <c r="AI151" s="597"/>
      <c r="AJ151" s="597"/>
      <c r="AK151" s="598"/>
      <c r="AL151" s="574" t="s">
        <v>26</v>
      </c>
      <c r="AM151" s="522"/>
      <c r="AN151" s="523"/>
      <c r="AO151" s="523"/>
      <c r="AP151" s="523"/>
      <c r="AQ151" s="523"/>
      <c r="AR151" s="478" t="s">
        <v>0</v>
      </c>
      <c r="AS151" s="523"/>
      <c r="AT151" s="523"/>
      <c r="AU151" s="478" t="s">
        <v>1</v>
      </c>
      <c r="AV151" s="523"/>
      <c r="AW151" s="523"/>
      <c r="AX151" s="478" t="s">
        <v>2</v>
      </c>
      <c r="AY151" s="478"/>
      <c r="AZ151" s="507"/>
      <c r="BB151" s="842"/>
    </row>
    <row r="152" spans="2:54" ht="15" customHeight="1" x14ac:dyDescent="0.2">
      <c r="B152" s="946"/>
      <c r="C152" s="482"/>
      <c r="D152" s="483"/>
      <c r="E152" s="483"/>
      <c r="F152" s="483"/>
      <c r="G152" s="483"/>
      <c r="H152" s="483"/>
      <c r="I152" s="483"/>
      <c r="J152" s="484"/>
      <c r="K152" s="17"/>
      <c r="L152" s="527"/>
      <c r="M152" s="528"/>
      <c r="N152" s="528"/>
      <c r="O152" s="528"/>
      <c r="P152" s="528"/>
      <c r="Q152" s="528"/>
      <c r="R152" s="528"/>
      <c r="S152" s="529"/>
      <c r="T152" s="5"/>
      <c r="U152" s="695" t="s">
        <v>28</v>
      </c>
      <c r="V152" s="695"/>
      <c r="W152" s="695"/>
      <c r="X152" s="695"/>
      <c r="Y152" s="695"/>
      <c r="Z152" s="695"/>
      <c r="AA152" s="695"/>
      <c r="AB152" s="695"/>
      <c r="AC152" s="695"/>
      <c r="AD152" s="695"/>
      <c r="AE152" s="5"/>
      <c r="AF152" s="599"/>
      <c r="AG152" s="600"/>
      <c r="AH152" s="600"/>
      <c r="AI152" s="600"/>
      <c r="AJ152" s="600"/>
      <c r="AK152" s="601"/>
      <c r="AL152" s="574"/>
      <c r="AM152" s="524"/>
      <c r="AN152" s="485"/>
      <c r="AO152" s="485"/>
      <c r="AP152" s="485"/>
      <c r="AQ152" s="485"/>
      <c r="AR152" s="479"/>
      <c r="AS152" s="485"/>
      <c r="AT152" s="485"/>
      <c r="AU152" s="479"/>
      <c r="AV152" s="485"/>
      <c r="AW152" s="485"/>
      <c r="AX152" s="479"/>
      <c r="AY152" s="479"/>
      <c r="AZ152" s="508"/>
      <c r="BB152" s="842"/>
    </row>
    <row r="153" spans="2:54" ht="6" customHeight="1" x14ac:dyDescent="0.2">
      <c r="B153" s="946"/>
      <c r="C153" s="482"/>
      <c r="D153" s="483"/>
      <c r="E153" s="483"/>
      <c r="F153" s="483"/>
      <c r="G153" s="483"/>
      <c r="H153" s="483"/>
      <c r="I153" s="483"/>
      <c r="J153" s="484"/>
      <c r="K153" s="19"/>
      <c r="L153" s="25"/>
      <c r="M153" s="25"/>
      <c r="N153" s="25"/>
      <c r="O153" s="25"/>
      <c r="P153" s="25"/>
      <c r="Q153" s="25"/>
      <c r="R153" s="25"/>
      <c r="S153" s="25"/>
      <c r="T153" s="25"/>
      <c r="U153" s="25"/>
      <c r="V153" s="25"/>
      <c r="W153" s="25"/>
      <c r="X153" s="25"/>
      <c r="Y153" s="25"/>
      <c r="Z153" s="25"/>
      <c r="AA153" s="25"/>
      <c r="AB153" s="25"/>
      <c r="AC153" s="25"/>
      <c r="AD153" s="25"/>
      <c r="AE153" s="25"/>
      <c r="AF153" s="599"/>
      <c r="AG153" s="600"/>
      <c r="AH153" s="600"/>
      <c r="AI153" s="600"/>
      <c r="AJ153" s="600"/>
      <c r="AK153" s="601"/>
      <c r="AL153" s="574"/>
      <c r="AM153" s="525"/>
      <c r="AN153" s="526"/>
      <c r="AO153" s="526"/>
      <c r="AP153" s="526"/>
      <c r="AQ153" s="526"/>
      <c r="AR153" s="480"/>
      <c r="AS153" s="526"/>
      <c r="AT153" s="526"/>
      <c r="AU153" s="480"/>
      <c r="AV153" s="526"/>
      <c r="AW153" s="526"/>
      <c r="AX153" s="480"/>
      <c r="AY153" s="480"/>
      <c r="AZ153" s="617"/>
      <c r="BB153" s="842"/>
    </row>
    <row r="154" spans="2:54" ht="6.75" customHeight="1" x14ac:dyDescent="0.2">
      <c r="B154" s="946"/>
      <c r="C154" s="482"/>
      <c r="D154" s="483"/>
      <c r="E154" s="483"/>
      <c r="F154" s="483"/>
      <c r="G154" s="483"/>
      <c r="H154" s="483"/>
      <c r="I154" s="483"/>
      <c r="J154" s="484"/>
      <c r="K154" s="14"/>
      <c r="L154" s="26"/>
      <c r="M154" s="26"/>
      <c r="N154" s="26"/>
      <c r="O154" s="26"/>
      <c r="P154" s="26"/>
      <c r="Q154" s="26"/>
      <c r="R154" s="26"/>
      <c r="S154" s="26"/>
      <c r="T154" s="26"/>
      <c r="U154" s="26"/>
      <c r="V154" s="26"/>
      <c r="W154" s="26"/>
      <c r="X154" s="26"/>
      <c r="Y154" s="26"/>
      <c r="Z154" s="26"/>
      <c r="AA154" s="26"/>
      <c r="AB154" s="26"/>
      <c r="AC154" s="26"/>
      <c r="AD154" s="26"/>
      <c r="AE154" s="26"/>
      <c r="AF154" s="599"/>
      <c r="AG154" s="600"/>
      <c r="AH154" s="600"/>
      <c r="AI154" s="600"/>
      <c r="AJ154" s="600"/>
      <c r="AK154" s="601"/>
      <c r="AL154" s="574" t="s">
        <v>27</v>
      </c>
      <c r="AM154" s="522"/>
      <c r="AN154" s="523"/>
      <c r="AO154" s="523"/>
      <c r="AP154" s="523"/>
      <c r="AQ154" s="523"/>
      <c r="AR154" s="478" t="s">
        <v>0</v>
      </c>
      <c r="AS154" s="523"/>
      <c r="AT154" s="523"/>
      <c r="AU154" s="478" t="s">
        <v>1</v>
      </c>
      <c r="AV154" s="523"/>
      <c r="AW154" s="523"/>
      <c r="AX154" s="478" t="s">
        <v>2</v>
      </c>
      <c r="AY154" s="478"/>
      <c r="AZ154" s="507"/>
      <c r="BB154" s="842"/>
    </row>
    <row r="155" spans="2:54" ht="15" customHeight="1" x14ac:dyDescent="0.2">
      <c r="B155" s="946"/>
      <c r="C155" s="482"/>
      <c r="D155" s="483"/>
      <c r="E155" s="483"/>
      <c r="F155" s="483"/>
      <c r="G155" s="483"/>
      <c r="H155" s="483"/>
      <c r="I155" s="483"/>
      <c r="J155" s="484"/>
      <c r="K155" s="9"/>
      <c r="L155" s="1" t="s">
        <v>12</v>
      </c>
      <c r="M155" s="485"/>
      <c r="N155" s="485"/>
      <c r="O155" s="485"/>
      <c r="P155" s="485"/>
      <c r="Q155" s="485"/>
      <c r="R155" s="1" t="s">
        <v>13</v>
      </c>
      <c r="T155" s="1" t="s">
        <v>15</v>
      </c>
      <c r="V155" s="485"/>
      <c r="W155" s="485"/>
      <c r="X155" s="485"/>
      <c r="Y155" s="485"/>
      <c r="Z155" s="485"/>
      <c r="AA155" s="485"/>
      <c r="AB155" s="485"/>
      <c r="AC155" s="485"/>
      <c r="AD155" s="485"/>
      <c r="AE155" s="1" t="s">
        <v>25</v>
      </c>
      <c r="AF155" s="599"/>
      <c r="AG155" s="600"/>
      <c r="AH155" s="600"/>
      <c r="AI155" s="600"/>
      <c r="AJ155" s="600"/>
      <c r="AK155" s="601"/>
      <c r="AL155" s="574"/>
      <c r="AM155" s="524"/>
      <c r="AN155" s="485"/>
      <c r="AO155" s="485"/>
      <c r="AP155" s="485"/>
      <c r="AQ155" s="485"/>
      <c r="AR155" s="479"/>
      <c r="AS155" s="485"/>
      <c r="AT155" s="485"/>
      <c r="AU155" s="479"/>
      <c r="AV155" s="485"/>
      <c r="AW155" s="485"/>
      <c r="AX155" s="479"/>
      <c r="AY155" s="479"/>
      <c r="AZ155" s="508"/>
      <c r="BB155" s="842"/>
    </row>
    <row r="156" spans="2:54" ht="6" customHeight="1" x14ac:dyDescent="0.2">
      <c r="B156" s="946"/>
      <c r="C156" s="482"/>
      <c r="D156" s="483"/>
      <c r="E156" s="483"/>
      <c r="F156" s="483"/>
      <c r="G156" s="483"/>
      <c r="H156" s="483"/>
      <c r="I156" s="483"/>
      <c r="J156" s="484"/>
      <c r="K156" s="17"/>
      <c r="L156" s="4"/>
      <c r="M156" s="4"/>
      <c r="N156" s="4"/>
      <c r="O156" s="4"/>
      <c r="P156" s="4"/>
      <c r="Q156" s="4"/>
      <c r="R156" s="4"/>
      <c r="S156" s="4"/>
      <c r="T156" s="4"/>
      <c r="U156" s="4"/>
      <c r="V156" s="4"/>
      <c r="W156" s="4"/>
      <c r="X156" s="4"/>
      <c r="Y156" s="4"/>
      <c r="Z156" s="4"/>
      <c r="AA156" s="4"/>
      <c r="AB156" s="4"/>
      <c r="AC156" s="4"/>
      <c r="AD156" s="4"/>
      <c r="AE156" s="4"/>
      <c r="AF156" s="602"/>
      <c r="AG156" s="603"/>
      <c r="AH156" s="603"/>
      <c r="AI156" s="603"/>
      <c r="AJ156" s="603"/>
      <c r="AK156" s="604"/>
      <c r="AL156" s="575"/>
      <c r="AM156" s="524"/>
      <c r="AN156" s="485"/>
      <c r="AO156" s="485"/>
      <c r="AP156" s="485"/>
      <c r="AQ156" s="485"/>
      <c r="AR156" s="479"/>
      <c r="AS156" s="485"/>
      <c r="AT156" s="485"/>
      <c r="AU156" s="479"/>
      <c r="AV156" s="485"/>
      <c r="AW156" s="485"/>
      <c r="AX156" s="479"/>
      <c r="AY156" s="479"/>
      <c r="AZ156" s="508"/>
      <c r="BB156" s="842"/>
    </row>
    <row r="157" spans="2:54" ht="3.75" customHeight="1" x14ac:dyDescent="0.2">
      <c r="B157" s="946"/>
      <c r="C157" s="509" t="s">
        <v>510</v>
      </c>
      <c r="D157" s="510"/>
      <c r="E157" s="510"/>
      <c r="F157" s="510"/>
      <c r="G157" s="510"/>
      <c r="H157" s="510"/>
      <c r="I157" s="510"/>
      <c r="J157" s="511"/>
      <c r="K157" s="22"/>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6"/>
      <c r="BB157" s="843" t="s">
        <v>673</v>
      </c>
    </row>
    <row r="158" spans="2:54" ht="8.1" customHeight="1" x14ac:dyDescent="0.2">
      <c r="B158" s="946"/>
      <c r="C158" s="512"/>
      <c r="D158" s="513"/>
      <c r="E158" s="513"/>
      <c r="F158" s="513"/>
      <c r="G158" s="513"/>
      <c r="H158" s="513"/>
      <c r="I158" s="513"/>
      <c r="J158" s="514"/>
      <c r="K158" s="23"/>
      <c r="L158" s="518"/>
      <c r="M158" s="518"/>
      <c r="N158" s="518"/>
      <c r="O158" s="518"/>
      <c r="P158" s="518"/>
      <c r="Q158" s="518"/>
      <c r="R158" s="479" t="s">
        <v>0</v>
      </c>
      <c r="S158" s="479"/>
      <c r="T158" s="481"/>
      <c r="U158" s="481"/>
      <c r="V158" s="481"/>
      <c r="W158" s="479" t="s">
        <v>9</v>
      </c>
      <c r="X158" s="479"/>
      <c r="Y158" s="479"/>
      <c r="Z158" s="479"/>
      <c r="AA158" s="481"/>
      <c r="AB158" s="481"/>
      <c r="AC158" s="481"/>
      <c r="AD158" s="479" t="s">
        <v>2</v>
      </c>
      <c r="AZ158" s="18"/>
      <c r="BB158" s="843"/>
    </row>
    <row r="159" spans="2:54" ht="8.1" customHeight="1" x14ac:dyDescent="0.2">
      <c r="B159" s="946"/>
      <c r="C159" s="512"/>
      <c r="D159" s="513"/>
      <c r="E159" s="513"/>
      <c r="F159" s="513"/>
      <c r="G159" s="513"/>
      <c r="H159" s="513"/>
      <c r="I159" s="513"/>
      <c r="J159" s="514"/>
      <c r="K159" s="23"/>
      <c r="L159" s="518"/>
      <c r="M159" s="518"/>
      <c r="N159" s="518"/>
      <c r="O159" s="518"/>
      <c r="P159" s="518"/>
      <c r="Q159" s="518"/>
      <c r="R159" s="479"/>
      <c r="S159" s="479"/>
      <c r="T159" s="481"/>
      <c r="U159" s="481"/>
      <c r="V159" s="481"/>
      <c r="W159" s="479"/>
      <c r="X159" s="479"/>
      <c r="Y159" s="479"/>
      <c r="Z159" s="479"/>
      <c r="AA159" s="481"/>
      <c r="AB159" s="481"/>
      <c r="AC159" s="481"/>
      <c r="AD159" s="479"/>
      <c r="AZ159" s="18"/>
      <c r="BB159" s="843"/>
    </row>
    <row r="160" spans="2:54" ht="3.75" customHeight="1" x14ac:dyDescent="0.2">
      <c r="B160" s="946"/>
      <c r="C160" s="515"/>
      <c r="D160" s="516"/>
      <c r="E160" s="516"/>
      <c r="F160" s="516"/>
      <c r="G160" s="516"/>
      <c r="H160" s="516"/>
      <c r="I160" s="516"/>
      <c r="J160" s="517"/>
      <c r="K160" s="152"/>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1"/>
      <c r="BB160" s="843"/>
    </row>
    <row r="161" spans="2:54" ht="9" customHeight="1" x14ac:dyDescent="0.2">
      <c r="B161" s="946"/>
      <c r="C161" s="530" t="s">
        <v>422</v>
      </c>
      <c r="D161" s="531"/>
      <c r="E161" s="531"/>
      <c r="F161" s="531"/>
      <c r="G161" s="531"/>
      <c r="H161" s="531"/>
      <c r="I161" s="531"/>
      <c r="J161" s="532"/>
      <c r="K161" s="664" t="s">
        <v>423</v>
      </c>
      <c r="L161" s="665"/>
      <c r="M161" s="665"/>
      <c r="N161" s="665"/>
      <c r="O161" s="665"/>
      <c r="P161" s="665"/>
      <c r="Q161" s="665"/>
      <c r="R161" s="666"/>
      <c r="S161" s="15"/>
      <c r="T161" s="15"/>
      <c r="U161" s="682"/>
      <c r="V161" s="683"/>
      <c r="W161" s="683"/>
      <c r="X161" s="683"/>
      <c r="Y161" s="683"/>
      <c r="Z161" s="683"/>
      <c r="AA161" s="683"/>
      <c r="AB161" s="683"/>
      <c r="AC161" s="683"/>
      <c r="AD161" s="15"/>
      <c r="AE161" s="15"/>
      <c r="AF161" s="15"/>
      <c r="AG161" s="679" t="s">
        <v>424</v>
      </c>
      <c r="AH161" s="665"/>
      <c r="AI161" s="665"/>
      <c r="AJ161" s="665"/>
      <c r="AK161" s="665"/>
      <c r="AL161" s="666"/>
      <c r="AM161" s="15"/>
      <c r="AN161" s="15"/>
      <c r="AO161" s="682"/>
      <c r="AP161" s="683"/>
      <c r="AQ161" s="683"/>
      <c r="AR161" s="683"/>
      <c r="AS161" s="683"/>
      <c r="AT161" s="683"/>
      <c r="AU161" s="15"/>
      <c r="AV161" s="15"/>
      <c r="AW161" s="15"/>
      <c r="AX161" s="15"/>
      <c r="AY161" s="15"/>
      <c r="AZ161" s="16"/>
      <c r="BB161" s="843"/>
    </row>
    <row r="162" spans="2:54" ht="15" customHeight="1" x14ac:dyDescent="0.2">
      <c r="B162" s="946"/>
      <c r="C162" s="482"/>
      <c r="D162" s="483"/>
      <c r="E162" s="483"/>
      <c r="F162" s="483"/>
      <c r="G162" s="483"/>
      <c r="H162" s="483"/>
      <c r="I162" s="483"/>
      <c r="J162" s="484"/>
      <c r="K162" s="667"/>
      <c r="L162" s="668"/>
      <c r="M162" s="668"/>
      <c r="N162" s="668"/>
      <c r="O162" s="668"/>
      <c r="P162" s="668"/>
      <c r="Q162" s="668"/>
      <c r="R162" s="669"/>
      <c r="S162" s="479" t="s">
        <v>113</v>
      </c>
      <c r="T162" s="479"/>
      <c r="U162" s="481"/>
      <c r="V162" s="481"/>
      <c r="W162" s="481"/>
      <c r="X162" s="481"/>
      <c r="Y162" s="481"/>
      <c r="Z162" s="481"/>
      <c r="AA162" s="481"/>
      <c r="AB162" s="481"/>
      <c r="AC162" s="481"/>
      <c r="AD162" s="1" t="s">
        <v>425</v>
      </c>
      <c r="AG162" s="680"/>
      <c r="AH162" s="668"/>
      <c r="AI162" s="668"/>
      <c r="AJ162" s="668"/>
      <c r="AK162" s="668"/>
      <c r="AL162" s="669"/>
      <c r="AM162" s="479" t="s">
        <v>113</v>
      </c>
      <c r="AN162" s="479"/>
      <c r="AO162" s="481"/>
      <c r="AP162" s="481"/>
      <c r="AQ162" s="481"/>
      <c r="AR162" s="481"/>
      <c r="AS162" s="481"/>
      <c r="AT162" s="481"/>
      <c r="AU162" s="1" t="s">
        <v>426</v>
      </c>
      <c r="AZ162" s="18"/>
      <c r="BB162" s="843"/>
    </row>
    <row r="163" spans="2:54" ht="10.5" customHeight="1" x14ac:dyDescent="0.2">
      <c r="B163" s="946"/>
      <c r="C163" s="533"/>
      <c r="D163" s="534"/>
      <c r="E163" s="534"/>
      <c r="F163" s="534"/>
      <c r="G163" s="534"/>
      <c r="H163" s="534"/>
      <c r="I163" s="534"/>
      <c r="J163" s="535"/>
      <c r="K163" s="670"/>
      <c r="L163" s="671"/>
      <c r="M163" s="671"/>
      <c r="N163" s="671"/>
      <c r="O163" s="671"/>
      <c r="P163" s="671"/>
      <c r="Q163" s="671"/>
      <c r="R163" s="672"/>
      <c r="S163" s="20"/>
      <c r="T163" s="20"/>
      <c r="U163" s="684"/>
      <c r="V163" s="684"/>
      <c r="W163" s="684"/>
      <c r="X163" s="684"/>
      <c r="Y163" s="684"/>
      <c r="Z163" s="684"/>
      <c r="AA163" s="684"/>
      <c r="AB163" s="684"/>
      <c r="AC163" s="684"/>
      <c r="AD163" s="20"/>
      <c r="AE163" s="20"/>
      <c r="AF163" s="20"/>
      <c r="AG163" s="681"/>
      <c r="AH163" s="671"/>
      <c r="AI163" s="671"/>
      <c r="AJ163" s="671"/>
      <c r="AK163" s="671"/>
      <c r="AL163" s="672"/>
      <c r="AM163" s="20"/>
      <c r="AN163" s="20"/>
      <c r="AO163" s="684"/>
      <c r="AP163" s="684"/>
      <c r="AQ163" s="684"/>
      <c r="AR163" s="684"/>
      <c r="AS163" s="684"/>
      <c r="AT163" s="684"/>
      <c r="AU163" s="20"/>
      <c r="AV163" s="20"/>
      <c r="AW163" s="20"/>
      <c r="AX163" s="20"/>
      <c r="AY163" s="20"/>
      <c r="AZ163" s="21"/>
      <c r="BB163" s="257"/>
    </row>
    <row r="164" spans="2:54" ht="6" customHeight="1" x14ac:dyDescent="0.2">
      <c r="B164" s="946"/>
      <c r="C164" s="530" t="s">
        <v>354</v>
      </c>
      <c r="D164" s="531"/>
      <c r="E164" s="531"/>
      <c r="F164" s="531"/>
      <c r="G164" s="531"/>
      <c r="H164" s="531"/>
      <c r="I164" s="531"/>
      <c r="J164" s="532"/>
      <c r="K164" s="14"/>
      <c r="L164" s="26"/>
      <c r="M164" s="26"/>
      <c r="N164" s="26"/>
      <c r="O164" s="26"/>
      <c r="P164" s="26"/>
      <c r="Q164" s="26"/>
      <c r="R164" s="26"/>
      <c r="S164" s="26"/>
      <c r="T164" s="26"/>
      <c r="U164" s="26"/>
      <c r="V164" s="26"/>
      <c r="W164" s="26"/>
      <c r="X164" s="26"/>
      <c r="Y164" s="26"/>
      <c r="Z164" s="26"/>
      <c r="AA164" s="26"/>
      <c r="AB164" s="26"/>
      <c r="AC164" s="26"/>
      <c r="AD164" s="26"/>
      <c r="AE164" s="26"/>
      <c r="AF164" s="183"/>
      <c r="AG164" s="183"/>
      <c r="AH164" s="183"/>
      <c r="AI164" s="183"/>
      <c r="AJ164" s="183"/>
      <c r="AK164" s="183"/>
      <c r="AL164" s="187"/>
      <c r="AM164" s="15"/>
      <c r="AN164" s="15"/>
      <c r="AO164" s="15"/>
      <c r="AP164" s="15"/>
      <c r="AQ164" s="15"/>
      <c r="AR164" s="15"/>
      <c r="AS164" s="15"/>
      <c r="AT164" s="15"/>
      <c r="AU164" s="15"/>
      <c r="AV164" s="15"/>
      <c r="AW164" s="15"/>
      <c r="AX164" s="15"/>
      <c r="AY164" s="15"/>
      <c r="AZ164" s="16"/>
      <c r="BB164" s="257"/>
    </row>
    <row r="165" spans="2:54" ht="15" customHeight="1" x14ac:dyDescent="0.2">
      <c r="B165" s="946"/>
      <c r="C165" s="482"/>
      <c r="D165" s="483"/>
      <c r="E165" s="483"/>
      <c r="F165" s="483"/>
      <c r="G165" s="483"/>
      <c r="H165" s="483"/>
      <c r="I165" s="483"/>
      <c r="J165" s="484"/>
      <c r="K165" s="9"/>
      <c r="L165" s="520"/>
      <c r="M165" s="520"/>
      <c r="N165" s="520"/>
      <c r="O165" s="520"/>
      <c r="P165" s="520"/>
      <c r="Q165" s="520"/>
      <c r="R165" s="520"/>
      <c r="S165" s="520"/>
      <c r="T165" s="520"/>
      <c r="U165" s="520"/>
      <c r="V165" s="520"/>
      <c r="W165" s="520"/>
      <c r="X165" s="520"/>
      <c r="Y165" s="520"/>
      <c r="Z165" s="520"/>
      <c r="AA165" s="520"/>
      <c r="AB165" s="520"/>
      <c r="AC165" s="153" t="s">
        <v>355</v>
      </c>
      <c r="AD165" s="235"/>
      <c r="AE165" s="153" t="s">
        <v>356</v>
      </c>
      <c r="AF165" s="153"/>
      <c r="AH165" s="659"/>
      <c r="AI165" s="659"/>
      <c r="AJ165" s="659"/>
      <c r="AK165" s="659"/>
      <c r="AL165" s="659"/>
      <c r="AM165" s="659"/>
      <c r="AN165" s="659"/>
      <c r="AO165" s="659"/>
      <c r="AP165" s="659"/>
      <c r="AQ165" s="659"/>
      <c r="AR165" s="659"/>
      <c r="AS165" s="659"/>
      <c r="AT165" s="659"/>
      <c r="AU165" s="188" t="s">
        <v>355</v>
      </c>
      <c r="AV165" s="519"/>
      <c r="AW165" s="519"/>
      <c r="AX165" s="153" t="s">
        <v>356</v>
      </c>
      <c r="AZ165" s="18"/>
      <c r="BB165" s="257"/>
    </row>
    <row r="166" spans="2:54" ht="6" customHeight="1" x14ac:dyDescent="0.2">
      <c r="B166" s="946"/>
      <c r="C166" s="482"/>
      <c r="D166" s="483"/>
      <c r="E166" s="483"/>
      <c r="F166" s="483"/>
      <c r="G166" s="483"/>
      <c r="H166" s="483"/>
      <c r="I166" s="483"/>
      <c r="J166" s="484"/>
      <c r="K166" s="9"/>
      <c r="L166" s="244"/>
      <c r="M166" s="245"/>
      <c r="N166" s="245"/>
      <c r="O166" s="245"/>
      <c r="P166" s="245"/>
      <c r="Q166" s="245"/>
      <c r="R166" s="244"/>
      <c r="S166" s="244"/>
      <c r="T166" s="244"/>
      <c r="U166" s="244"/>
      <c r="V166" s="244"/>
      <c r="W166" s="246"/>
      <c r="X166" s="246"/>
      <c r="Y166" s="246"/>
      <c r="Z166" s="246"/>
      <c r="AA166" s="246"/>
      <c r="AB166" s="246"/>
      <c r="AC166" s="342"/>
      <c r="AD166" s="236"/>
      <c r="AE166" s="342"/>
      <c r="AF166" s="342"/>
      <c r="AH166" s="247"/>
      <c r="AI166" s="247"/>
      <c r="AJ166" s="247"/>
      <c r="AK166" s="247"/>
      <c r="AL166" s="248"/>
      <c r="AM166" s="244"/>
      <c r="AN166" s="244"/>
      <c r="AO166" s="244"/>
      <c r="AP166" s="244"/>
      <c r="AQ166" s="244"/>
      <c r="AR166" s="244"/>
      <c r="AS166" s="244"/>
      <c r="AT166" s="244"/>
      <c r="AV166" s="234"/>
      <c r="AW166" s="234"/>
      <c r="AZ166" s="18"/>
      <c r="BB166" s="257"/>
    </row>
    <row r="167" spans="2:54" ht="15" customHeight="1" x14ac:dyDescent="0.2">
      <c r="B167" s="946"/>
      <c r="C167" s="482"/>
      <c r="D167" s="483"/>
      <c r="E167" s="483"/>
      <c r="F167" s="483"/>
      <c r="G167" s="483"/>
      <c r="H167" s="483"/>
      <c r="I167" s="483"/>
      <c r="J167" s="484"/>
      <c r="K167" s="9"/>
      <c r="L167" s="520"/>
      <c r="M167" s="520"/>
      <c r="N167" s="520"/>
      <c r="O167" s="520"/>
      <c r="P167" s="520"/>
      <c r="Q167" s="520"/>
      <c r="R167" s="520"/>
      <c r="S167" s="520"/>
      <c r="T167" s="520"/>
      <c r="U167" s="520"/>
      <c r="V167" s="520"/>
      <c r="W167" s="520"/>
      <c r="X167" s="520"/>
      <c r="Y167" s="520"/>
      <c r="Z167" s="520"/>
      <c r="AA167" s="520"/>
      <c r="AB167" s="520"/>
      <c r="AC167" s="153" t="s">
        <v>355</v>
      </c>
      <c r="AD167" s="235"/>
      <c r="AE167" s="153" t="s">
        <v>356</v>
      </c>
      <c r="AF167" s="153"/>
      <c r="AH167" s="659"/>
      <c r="AI167" s="659"/>
      <c r="AJ167" s="659"/>
      <c r="AK167" s="659"/>
      <c r="AL167" s="659"/>
      <c r="AM167" s="659"/>
      <c r="AN167" s="659"/>
      <c r="AO167" s="659"/>
      <c r="AP167" s="659"/>
      <c r="AQ167" s="659"/>
      <c r="AR167" s="659"/>
      <c r="AS167" s="659"/>
      <c r="AT167" s="659"/>
      <c r="AU167" s="188" t="s">
        <v>355</v>
      </c>
      <c r="AV167" s="519"/>
      <c r="AW167" s="519"/>
      <c r="AX167" s="153" t="s">
        <v>356</v>
      </c>
      <c r="AZ167" s="18"/>
      <c r="BB167" s="257"/>
    </row>
    <row r="168" spans="2:54" ht="6" customHeight="1" x14ac:dyDescent="0.2">
      <c r="B168" s="946"/>
      <c r="C168" s="482"/>
      <c r="D168" s="483"/>
      <c r="E168" s="483"/>
      <c r="F168" s="483"/>
      <c r="G168" s="483"/>
      <c r="H168" s="483"/>
      <c r="I168" s="483"/>
      <c r="J168" s="484"/>
      <c r="K168" s="9"/>
      <c r="L168" s="244"/>
      <c r="M168" s="245"/>
      <c r="N168" s="245"/>
      <c r="O168" s="245"/>
      <c r="P168" s="245"/>
      <c r="Q168" s="245"/>
      <c r="R168" s="244"/>
      <c r="S168" s="244"/>
      <c r="T168" s="244"/>
      <c r="U168" s="244"/>
      <c r="V168" s="244"/>
      <c r="W168" s="246"/>
      <c r="X168" s="246"/>
      <c r="Y168" s="246"/>
      <c r="Z168" s="246"/>
      <c r="AA168" s="246"/>
      <c r="AB168" s="246"/>
      <c r="AC168" s="342"/>
      <c r="AD168" s="236"/>
      <c r="AE168" s="342"/>
      <c r="AF168" s="342"/>
      <c r="AH168" s="247"/>
      <c r="AI168" s="247"/>
      <c r="AJ168" s="247"/>
      <c r="AK168" s="247"/>
      <c r="AL168" s="248"/>
      <c r="AM168" s="244"/>
      <c r="AN168" s="244"/>
      <c r="AO168" s="244"/>
      <c r="AP168" s="244"/>
      <c r="AQ168" s="244"/>
      <c r="AR168" s="244"/>
      <c r="AS168" s="244"/>
      <c r="AT168" s="244"/>
      <c r="AV168" s="234"/>
      <c r="AW168" s="234"/>
      <c r="AZ168" s="18"/>
      <c r="BB168" s="257"/>
    </row>
    <row r="169" spans="2:54" ht="15" customHeight="1" x14ac:dyDescent="0.2">
      <c r="B169" s="946"/>
      <c r="C169" s="482"/>
      <c r="D169" s="483"/>
      <c r="E169" s="483"/>
      <c r="F169" s="483"/>
      <c r="G169" s="483"/>
      <c r="H169" s="483"/>
      <c r="I169" s="483"/>
      <c r="J169" s="484"/>
      <c r="K169" s="9"/>
      <c r="L169" s="520"/>
      <c r="M169" s="520"/>
      <c r="N169" s="520"/>
      <c r="O169" s="520"/>
      <c r="P169" s="520"/>
      <c r="Q169" s="520"/>
      <c r="R169" s="520"/>
      <c r="S169" s="520"/>
      <c r="T169" s="520"/>
      <c r="U169" s="520"/>
      <c r="V169" s="520"/>
      <c r="W169" s="520"/>
      <c r="X169" s="520"/>
      <c r="Y169" s="520"/>
      <c r="Z169" s="520"/>
      <c r="AA169" s="520"/>
      <c r="AB169" s="520"/>
      <c r="AC169" s="153" t="s">
        <v>355</v>
      </c>
      <c r="AD169" s="235"/>
      <c r="AE169" s="153" t="s">
        <v>356</v>
      </c>
      <c r="AF169" s="153"/>
      <c r="AH169" s="659"/>
      <c r="AI169" s="659"/>
      <c r="AJ169" s="659"/>
      <c r="AK169" s="659"/>
      <c r="AL169" s="659"/>
      <c r="AM169" s="659"/>
      <c r="AN169" s="659"/>
      <c r="AO169" s="659"/>
      <c r="AP169" s="659"/>
      <c r="AQ169" s="659"/>
      <c r="AR169" s="659"/>
      <c r="AS169" s="659"/>
      <c r="AT169" s="659"/>
      <c r="AU169" s="188" t="s">
        <v>355</v>
      </c>
      <c r="AV169" s="519"/>
      <c r="AW169" s="519"/>
      <c r="AX169" s="153" t="s">
        <v>356</v>
      </c>
      <c r="AZ169" s="18"/>
      <c r="BB169" s="257"/>
    </row>
    <row r="170" spans="2:54" ht="10.5" customHeight="1" x14ac:dyDescent="0.2">
      <c r="B170" s="946"/>
      <c r="C170" s="533"/>
      <c r="D170" s="534"/>
      <c r="E170" s="534"/>
      <c r="F170" s="534"/>
      <c r="G170" s="534"/>
      <c r="H170" s="534"/>
      <c r="I170" s="534"/>
      <c r="J170" s="535"/>
      <c r="K170" s="19"/>
      <c r="L170" s="25"/>
      <c r="M170" s="25"/>
      <c r="N170" s="25"/>
      <c r="O170" s="25"/>
      <c r="P170" s="25"/>
      <c r="Q170" s="25"/>
      <c r="R170" s="25"/>
      <c r="S170" s="25"/>
      <c r="T170" s="25"/>
      <c r="U170" s="25"/>
      <c r="V170" s="25"/>
      <c r="W170" s="25"/>
      <c r="X170" s="25"/>
      <c r="Y170" s="25"/>
      <c r="Z170" s="25"/>
      <c r="AA170" s="25"/>
      <c r="AB170" s="25"/>
      <c r="AC170" s="25"/>
      <c r="AD170" s="25"/>
      <c r="AE170" s="25"/>
      <c r="AF170" s="185"/>
      <c r="AG170" s="185"/>
      <c r="AH170" s="185"/>
      <c r="AI170" s="185"/>
      <c r="AJ170" s="185"/>
      <c r="AK170" s="185"/>
      <c r="AL170" s="189"/>
      <c r="AM170" s="20"/>
      <c r="AN170" s="20"/>
      <c r="AO170" s="20"/>
      <c r="AP170" s="20"/>
      <c r="AQ170" s="20"/>
      <c r="AR170" s="20"/>
      <c r="AS170" s="20"/>
      <c r="AT170" s="20"/>
      <c r="AU170" s="20"/>
      <c r="AV170" s="20"/>
      <c r="AW170" s="20"/>
      <c r="AX170" s="20"/>
      <c r="AY170" s="20"/>
      <c r="AZ170" s="21"/>
      <c r="BB170" s="257"/>
    </row>
    <row r="171" spans="2:54" ht="6" customHeight="1" x14ac:dyDescent="0.2">
      <c r="B171" s="946"/>
      <c r="C171" s="486" t="s">
        <v>358</v>
      </c>
      <c r="D171" s="487"/>
      <c r="E171" s="487"/>
      <c r="F171" s="487"/>
      <c r="G171" s="487"/>
      <c r="H171" s="487"/>
      <c r="I171" s="487"/>
      <c r="J171" s="488"/>
      <c r="K171" s="14"/>
      <c r="L171" s="26"/>
      <c r="M171" s="26"/>
      <c r="N171" s="26"/>
      <c r="O171" s="26"/>
      <c r="P171" s="26"/>
      <c r="Q171" s="26"/>
      <c r="R171" s="26"/>
      <c r="S171" s="26"/>
      <c r="T171" s="26"/>
      <c r="U171" s="26"/>
      <c r="V171" s="26"/>
      <c r="W171" s="26"/>
      <c r="X171" s="26"/>
      <c r="Y171" s="26"/>
      <c r="Z171" s="26"/>
      <c r="AA171" s="26"/>
      <c r="AB171" s="26"/>
      <c r="AC171" s="26"/>
      <c r="AD171" s="26"/>
      <c r="AE171" s="26"/>
      <c r="AF171" s="183"/>
      <c r="AG171" s="183"/>
      <c r="AH171" s="183"/>
      <c r="AI171" s="183"/>
      <c r="AJ171" s="183"/>
      <c r="AK171" s="183"/>
      <c r="AL171" s="187"/>
      <c r="AM171" s="15"/>
      <c r="AN171" s="15"/>
      <c r="AO171" s="15"/>
      <c r="AP171" s="15"/>
      <c r="AQ171" s="15"/>
      <c r="AR171" s="15"/>
      <c r="AS171" s="15"/>
      <c r="AT171" s="15"/>
      <c r="AU171" s="15"/>
      <c r="AV171" s="15"/>
      <c r="AW171" s="15"/>
      <c r="AX171" s="15"/>
      <c r="AY171" s="15"/>
      <c r="AZ171" s="16"/>
      <c r="BB171" s="257"/>
    </row>
    <row r="172" spans="2:54" ht="15" customHeight="1" x14ac:dyDescent="0.2">
      <c r="B172" s="946"/>
      <c r="C172" s="489"/>
      <c r="D172" s="490"/>
      <c r="E172" s="490"/>
      <c r="F172" s="490"/>
      <c r="G172" s="490"/>
      <c r="H172" s="490"/>
      <c r="I172" s="490"/>
      <c r="J172" s="491"/>
      <c r="K172" s="9"/>
      <c r="L172" s="655"/>
      <c r="M172" s="656"/>
      <c r="N172" s="656"/>
      <c r="O172" s="656"/>
      <c r="P172" s="656"/>
      <c r="Q172" s="656"/>
      <c r="R172" s="656"/>
      <c r="S172" s="656"/>
      <c r="T172" s="656"/>
      <c r="U172" s="656"/>
      <c r="V172" s="656"/>
      <c r="W172" s="656"/>
      <c r="X172" s="656"/>
      <c r="Y172" s="656"/>
      <c r="Z172" s="656"/>
      <c r="AA172" s="656"/>
      <c r="AB172" s="656"/>
      <c r="AC172" s="656"/>
      <c r="AD172" s="657"/>
      <c r="AF172" s="356" t="s">
        <v>560</v>
      </c>
      <c r="AK172" s="184"/>
      <c r="AL172" s="188"/>
      <c r="AZ172" s="18"/>
      <c r="BB172" s="257"/>
    </row>
    <row r="173" spans="2:54" ht="6" customHeight="1" x14ac:dyDescent="0.2">
      <c r="B173" s="946"/>
      <c r="C173" s="489"/>
      <c r="D173" s="490"/>
      <c r="E173" s="490"/>
      <c r="F173" s="490"/>
      <c r="G173" s="490"/>
      <c r="H173" s="490"/>
      <c r="I173" s="490"/>
      <c r="J173" s="491"/>
      <c r="K173" s="9"/>
      <c r="M173" s="4"/>
      <c r="N173" s="4"/>
      <c r="O173" s="4"/>
      <c r="P173" s="4"/>
      <c r="Q173" s="4"/>
      <c r="W173" s="342"/>
      <c r="X173" s="342"/>
      <c r="Y173" s="342"/>
      <c r="Z173" s="342"/>
      <c r="AA173" s="342"/>
      <c r="AB173" s="342"/>
      <c r="AC173" s="342"/>
      <c r="AD173" s="342"/>
      <c r="AE173" s="342"/>
      <c r="AF173" s="342"/>
      <c r="AH173" s="184"/>
      <c r="AI173" s="184"/>
      <c r="AJ173" s="184"/>
      <c r="AK173" s="184"/>
      <c r="AL173" s="188"/>
      <c r="AZ173" s="18"/>
      <c r="BB173" s="257"/>
    </row>
    <row r="174" spans="2:54" ht="15" customHeight="1" x14ac:dyDescent="0.2">
      <c r="B174" s="946"/>
      <c r="C174" s="489"/>
      <c r="D174" s="490"/>
      <c r="E174" s="490"/>
      <c r="F174" s="490"/>
      <c r="G174" s="490"/>
      <c r="H174" s="490"/>
      <c r="I174" s="490"/>
      <c r="J174" s="491"/>
      <c r="K174" s="9"/>
      <c r="L174" s="1" t="s">
        <v>359</v>
      </c>
      <c r="M174" s="4"/>
      <c r="N174" s="4"/>
      <c r="O174" s="4"/>
      <c r="P174" s="4"/>
      <c r="Q174" s="4"/>
      <c r="S174" s="660"/>
      <c r="T174" s="660"/>
      <c r="U174" s="660"/>
      <c r="V174" s="660"/>
      <c r="W174" s="660"/>
      <c r="X174" s="660"/>
      <c r="Y174" s="660"/>
      <c r="Z174" s="660"/>
      <c r="AA174" s="660"/>
      <c r="AB174" s="660"/>
      <c r="AC174" s="660"/>
      <c r="AD174" s="660"/>
      <c r="AE174" s="660"/>
      <c r="AF174" s="660"/>
      <c r="AG174" s="660"/>
      <c r="AH174" s="660"/>
      <c r="AI174" s="660"/>
      <c r="AJ174" s="660"/>
      <c r="AK174" s="660"/>
      <c r="AL174" s="660"/>
      <c r="AM174" s="660"/>
      <c r="AN174" s="660"/>
      <c r="AO174" s="660"/>
      <c r="AP174" s="660"/>
      <c r="AQ174" s="660"/>
      <c r="AR174" s="660"/>
      <c r="AS174" s="660"/>
      <c r="AT174" s="660"/>
      <c r="AU174" s="660"/>
      <c r="AV174" s="660"/>
      <c r="AW174" s="660"/>
      <c r="AX174" s="660"/>
      <c r="AY174" s="660"/>
      <c r="AZ174" s="18"/>
      <c r="BB174" s="257"/>
    </row>
    <row r="175" spans="2:54" ht="6" customHeight="1" x14ac:dyDescent="0.2">
      <c r="B175" s="946"/>
      <c r="C175" s="489"/>
      <c r="D175" s="490"/>
      <c r="E175" s="490"/>
      <c r="F175" s="490"/>
      <c r="G175" s="490"/>
      <c r="H175" s="490"/>
      <c r="I175" s="490"/>
      <c r="J175" s="491"/>
      <c r="K175" s="9"/>
      <c r="M175" s="4"/>
      <c r="N175" s="4"/>
      <c r="O175" s="4"/>
      <c r="P175" s="4"/>
      <c r="Q175" s="4"/>
      <c r="W175" s="342"/>
      <c r="X175" s="342"/>
      <c r="Y175" s="342"/>
      <c r="Z175" s="342"/>
      <c r="AA175" s="342"/>
      <c r="AB175" s="342"/>
      <c r="AC175" s="342"/>
      <c r="AD175" s="342"/>
      <c r="AE175" s="342"/>
      <c r="AF175" s="342"/>
      <c r="AH175" s="184"/>
      <c r="AI175" s="184"/>
      <c r="AJ175" s="184"/>
      <c r="AK175" s="184"/>
      <c r="AL175" s="188"/>
      <c r="AZ175" s="18"/>
      <c r="BB175" s="257"/>
    </row>
    <row r="176" spans="2:54" ht="15" customHeight="1" x14ac:dyDescent="0.2">
      <c r="B176" s="946"/>
      <c r="C176" s="489"/>
      <c r="D176" s="490"/>
      <c r="E176" s="490"/>
      <c r="F176" s="490"/>
      <c r="G176" s="490"/>
      <c r="H176" s="490"/>
      <c r="I176" s="490"/>
      <c r="J176" s="491"/>
      <c r="K176" s="9"/>
      <c r="L176" s="1" t="s">
        <v>360</v>
      </c>
      <c r="M176" s="4"/>
      <c r="N176" s="4"/>
      <c r="O176" s="4"/>
      <c r="P176" s="4"/>
      <c r="Q176" s="4"/>
      <c r="S176" s="660"/>
      <c r="T176" s="660"/>
      <c r="U176" s="660"/>
      <c r="V176" s="660"/>
      <c r="W176" s="660"/>
      <c r="X176" s="660"/>
      <c r="Y176" s="660"/>
      <c r="Z176" s="660"/>
      <c r="AA176" s="660"/>
      <c r="AB176" s="660"/>
      <c r="AC176" s="660"/>
      <c r="AD176" s="660"/>
      <c r="AE176" s="660"/>
      <c r="AF176" s="660"/>
      <c r="AG176" s="660"/>
      <c r="AH176" s="660"/>
      <c r="AI176" s="660"/>
      <c r="AJ176" s="660"/>
      <c r="AK176" s="660"/>
      <c r="AL176" s="660"/>
      <c r="AM176" s="660"/>
      <c r="AN176" s="660"/>
      <c r="AO176" s="660"/>
      <c r="AP176" s="660"/>
      <c r="AQ176" s="660"/>
      <c r="AR176" s="660"/>
      <c r="AS176" s="660"/>
      <c r="AT176" s="660"/>
      <c r="AU176" s="660"/>
      <c r="AV176" s="660"/>
      <c r="AW176" s="660"/>
      <c r="AX176" s="660"/>
      <c r="AY176" s="660"/>
      <c r="AZ176" s="18"/>
      <c r="BB176" s="257"/>
    </row>
    <row r="177" spans="2:54" ht="6" customHeight="1" x14ac:dyDescent="0.2">
      <c r="B177" s="946"/>
      <c r="C177" s="492"/>
      <c r="D177" s="493"/>
      <c r="E177" s="493"/>
      <c r="F177" s="493"/>
      <c r="G177" s="493"/>
      <c r="H177" s="493"/>
      <c r="I177" s="493"/>
      <c r="J177" s="494"/>
      <c r="K177" s="19"/>
      <c r="L177" s="25"/>
      <c r="M177" s="25"/>
      <c r="N177" s="25"/>
      <c r="O177" s="25"/>
      <c r="P177" s="25"/>
      <c r="Q177" s="25"/>
      <c r="R177" s="25"/>
      <c r="S177" s="25"/>
      <c r="T177" s="25"/>
      <c r="U177" s="25"/>
      <c r="V177" s="25"/>
      <c r="W177" s="25"/>
      <c r="X177" s="25"/>
      <c r="Y177" s="25"/>
      <c r="Z177" s="25"/>
      <c r="AA177" s="25"/>
      <c r="AB177" s="25"/>
      <c r="AC177" s="25"/>
      <c r="AD177" s="25"/>
      <c r="AE177" s="25"/>
      <c r="AF177" s="185"/>
      <c r="AG177" s="185"/>
      <c r="AH177" s="185"/>
      <c r="AI177" s="185"/>
      <c r="AJ177" s="185"/>
      <c r="AK177" s="185"/>
      <c r="AL177" s="189"/>
      <c r="AM177" s="20"/>
      <c r="AN177" s="20"/>
      <c r="AO177" s="20"/>
      <c r="AP177" s="20"/>
      <c r="AQ177" s="20"/>
      <c r="AR177" s="20"/>
      <c r="AS177" s="20"/>
      <c r="AT177" s="20"/>
      <c r="AU177" s="20"/>
      <c r="AV177" s="20"/>
      <c r="AW177" s="20"/>
      <c r="AX177" s="20"/>
      <c r="AY177" s="20"/>
      <c r="AZ177" s="21"/>
      <c r="BB177" s="257"/>
    </row>
    <row r="178" spans="2:54" ht="6" customHeight="1" x14ac:dyDescent="0.2">
      <c r="B178" s="946"/>
      <c r="C178" s="486" t="s">
        <v>361</v>
      </c>
      <c r="D178" s="487"/>
      <c r="E178" s="487"/>
      <c r="F178" s="487"/>
      <c r="G178" s="487"/>
      <c r="H178" s="487"/>
      <c r="I178" s="487"/>
      <c r="J178" s="488"/>
      <c r="K178" s="14"/>
      <c r="L178" s="26"/>
      <c r="M178" s="26"/>
      <c r="N178" s="26"/>
      <c r="O178" s="26"/>
      <c r="P178" s="26"/>
      <c r="Q178" s="26"/>
      <c r="R178" s="26"/>
      <c r="S178" s="26"/>
      <c r="T178" s="26"/>
      <c r="U178" s="26"/>
      <c r="V178" s="26"/>
      <c r="W178" s="26"/>
      <c r="X178" s="26"/>
      <c r="Y178" s="26"/>
      <c r="Z178" s="26"/>
      <c r="AA178" s="26"/>
      <c r="AB178" s="26"/>
      <c r="AC178" s="26"/>
      <c r="AD178" s="26"/>
      <c r="AE178" s="26"/>
      <c r="AF178" s="183"/>
      <c r="AG178" s="183"/>
      <c r="AH178" s="183"/>
      <c r="AI178" s="183"/>
      <c r="AJ178" s="183"/>
      <c r="AK178" s="183"/>
      <c r="AL178" s="187"/>
      <c r="AM178" s="15"/>
      <c r="AN178" s="15"/>
      <c r="AO178" s="15"/>
      <c r="AP178" s="15"/>
      <c r="AQ178" s="15"/>
      <c r="AR178" s="15"/>
      <c r="AS178" s="15"/>
      <c r="AT178" s="15"/>
      <c r="AU178" s="15"/>
      <c r="AV178" s="15"/>
      <c r="AW178" s="15"/>
      <c r="AX178" s="15"/>
      <c r="AY178" s="15"/>
      <c r="AZ178" s="16"/>
      <c r="BB178" s="257"/>
    </row>
    <row r="179" spans="2:54" ht="15" customHeight="1" x14ac:dyDescent="0.2">
      <c r="B179" s="946"/>
      <c r="C179" s="489"/>
      <c r="D179" s="490"/>
      <c r="E179" s="490"/>
      <c r="F179" s="490"/>
      <c r="G179" s="490"/>
      <c r="H179" s="490"/>
      <c r="I179" s="490"/>
      <c r="J179" s="491"/>
      <c r="K179" s="9"/>
      <c r="L179" s="1" t="s">
        <v>364</v>
      </c>
      <c r="M179" s="4"/>
      <c r="N179" s="4"/>
      <c r="O179" s="4"/>
      <c r="P179" s="4"/>
      <c r="Q179" s="4"/>
      <c r="W179" s="153"/>
      <c r="X179" s="153"/>
      <c r="Y179" s="153"/>
      <c r="Z179" s="153"/>
      <c r="AA179" s="153"/>
      <c r="AB179" s="153"/>
      <c r="AC179" s="153"/>
      <c r="AD179" s="153"/>
      <c r="AE179" s="153"/>
      <c r="AF179" s="153"/>
      <c r="AH179" s="184"/>
      <c r="AI179" s="184"/>
      <c r="AJ179" s="184"/>
      <c r="AK179" s="658"/>
      <c r="AL179" s="658"/>
      <c r="AM179" s="658"/>
      <c r="AN179" s="658"/>
      <c r="AO179" s="658"/>
      <c r="AQ179" s="1" t="s">
        <v>365</v>
      </c>
      <c r="AZ179" s="18"/>
      <c r="BB179" s="257"/>
    </row>
    <row r="180" spans="2:54" ht="6" customHeight="1" x14ac:dyDescent="0.2">
      <c r="B180" s="946"/>
      <c r="C180" s="489"/>
      <c r="D180" s="490"/>
      <c r="E180" s="490"/>
      <c r="F180" s="490"/>
      <c r="G180" s="490"/>
      <c r="H180" s="490"/>
      <c r="I180" s="490"/>
      <c r="J180" s="491"/>
      <c r="K180" s="9"/>
      <c r="M180" s="4"/>
      <c r="N180" s="4"/>
      <c r="O180" s="4"/>
      <c r="P180" s="4"/>
      <c r="Q180" s="4"/>
      <c r="W180" s="153"/>
      <c r="X180" s="153"/>
      <c r="Y180" s="153"/>
      <c r="Z180" s="153"/>
      <c r="AA180" s="153"/>
      <c r="AB180" s="153"/>
      <c r="AC180" s="153"/>
      <c r="AD180" s="153"/>
      <c r="AE180" s="153"/>
      <c r="AF180" s="153"/>
      <c r="AH180" s="184"/>
      <c r="AI180" s="184"/>
      <c r="AJ180" s="184"/>
      <c r="AK180" s="184"/>
      <c r="AL180" s="188"/>
      <c r="AZ180" s="18"/>
      <c r="BB180" s="257"/>
    </row>
    <row r="181" spans="2:54" ht="15" customHeight="1" x14ac:dyDescent="0.2">
      <c r="B181" s="946"/>
      <c r="C181" s="489"/>
      <c r="D181" s="490"/>
      <c r="E181" s="490"/>
      <c r="F181" s="490"/>
      <c r="G181" s="490"/>
      <c r="H181" s="490"/>
      <c r="I181" s="490"/>
      <c r="J181" s="491"/>
      <c r="K181" s="9"/>
      <c r="M181" s="4"/>
      <c r="N181" s="4"/>
      <c r="O181" s="4"/>
      <c r="P181" s="4"/>
      <c r="Q181" s="4"/>
      <c r="W181" s="153"/>
      <c r="X181" s="153"/>
      <c r="Y181" s="153"/>
      <c r="Z181" s="153"/>
      <c r="AA181" s="153"/>
      <c r="AB181" s="153"/>
      <c r="AC181" s="153"/>
      <c r="AD181" s="153" t="s">
        <v>366</v>
      </c>
      <c r="AE181" s="153"/>
      <c r="AF181" s="153"/>
      <c r="AH181" s="184"/>
      <c r="AI181" s="184"/>
      <c r="AJ181" s="184"/>
      <c r="AK181" s="658"/>
      <c r="AL181" s="658"/>
      <c r="AM181" s="658"/>
      <c r="AN181" s="658"/>
      <c r="AO181" s="658"/>
      <c r="AQ181" s="1" t="s">
        <v>365</v>
      </c>
      <c r="AZ181" s="18"/>
      <c r="BB181" s="257"/>
    </row>
    <row r="182" spans="2:54" ht="6" customHeight="1" x14ac:dyDescent="0.2">
      <c r="B182" s="946"/>
      <c r="C182" s="492"/>
      <c r="D182" s="493"/>
      <c r="E182" s="493"/>
      <c r="F182" s="493"/>
      <c r="G182" s="493"/>
      <c r="H182" s="493"/>
      <c r="I182" s="493"/>
      <c r="J182" s="494"/>
      <c r="K182" s="19"/>
      <c r="L182" s="25"/>
      <c r="M182" s="25"/>
      <c r="N182" s="25"/>
      <c r="O182" s="25"/>
      <c r="P182" s="25"/>
      <c r="Q182" s="25"/>
      <c r="R182" s="25"/>
      <c r="S182" s="25"/>
      <c r="T182" s="25"/>
      <c r="U182" s="25"/>
      <c r="V182" s="25"/>
      <c r="W182" s="25"/>
      <c r="X182" s="25"/>
      <c r="Y182" s="25"/>
      <c r="Z182" s="25"/>
      <c r="AA182" s="25"/>
      <c r="AB182" s="25"/>
      <c r="AC182" s="25"/>
      <c r="AD182" s="25"/>
      <c r="AE182" s="25"/>
      <c r="AF182" s="185"/>
      <c r="AG182" s="185"/>
      <c r="AH182" s="185"/>
      <c r="AI182" s="185"/>
      <c r="AJ182" s="185"/>
      <c r="AK182" s="185"/>
      <c r="AL182" s="189"/>
      <c r="AM182" s="20"/>
      <c r="AN182" s="20"/>
      <c r="AO182" s="20"/>
      <c r="AP182" s="20"/>
      <c r="AQ182" s="20"/>
      <c r="AR182" s="20"/>
      <c r="AS182" s="20"/>
      <c r="AT182" s="20"/>
      <c r="AU182" s="20"/>
      <c r="AV182" s="20"/>
      <c r="AW182" s="20"/>
      <c r="AX182" s="20"/>
      <c r="AY182" s="20"/>
      <c r="AZ182" s="21"/>
      <c r="BB182" s="257"/>
    </row>
    <row r="183" spans="2:54" ht="9" customHeight="1" x14ac:dyDescent="0.2">
      <c r="B183" s="946"/>
      <c r="C183" s="486" t="s">
        <v>370</v>
      </c>
      <c r="D183" s="487"/>
      <c r="E183" s="487"/>
      <c r="F183" s="487"/>
      <c r="G183" s="487"/>
      <c r="H183" s="487"/>
      <c r="I183" s="487"/>
      <c r="J183" s="488"/>
      <c r="K183" s="175"/>
      <c r="L183" s="168"/>
      <c r="M183" s="168"/>
      <c r="N183" s="168"/>
      <c r="O183" s="168"/>
      <c r="P183" s="168"/>
      <c r="Q183" s="168"/>
      <c r="R183" s="168"/>
      <c r="S183" s="168"/>
      <c r="T183" s="168"/>
      <c r="U183" s="168"/>
      <c r="V183" s="168"/>
      <c r="W183" s="168"/>
      <c r="X183" s="168"/>
      <c r="Y183" s="168"/>
      <c r="Z183" s="168"/>
      <c r="AA183" s="168"/>
      <c r="AB183" s="168"/>
      <c r="AC183" s="168"/>
      <c r="AD183" s="168"/>
      <c r="AE183" s="168"/>
      <c r="AF183" s="168"/>
      <c r="AG183" s="168"/>
      <c r="AH183" s="168"/>
      <c r="AI183" s="168"/>
      <c r="AJ183" s="168"/>
      <c r="AK183" s="168"/>
      <c r="AL183" s="168"/>
      <c r="AM183" s="168"/>
      <c r="AN183" s="168"/>
      <c r="AO183" s="168"/>
      <c r="AP183" s="168"/>
      <c r="AQ183" s="168"/>
      <c r="AR183" s="168"/>
      <c r="AS183" s="168"/>
      <c r="AT183" s="168"/>
      <c r="AU183" s="168"/>
      <c r="AV183" s="168"/>
      <c r="AW183" s="168"/>
      <c r="AX183" s="168"/>
      <c r="AY183" s="168"/>
      <c r="AZ183" s="169"/>
      <c r="BB183" s="257"/>
    </row>
    <row r="184" spans="2:54" ht="84" customHeight="1" x14ac:dyDescent="0.2">
      <c r="B184" s="946"/>
      <c r="C184" s="489"/>
      <c r="D184" s="490"/>
      <c r="E184" s="490"/>
      <c r="F184" s="490"/>
      <c r="G184" s="490"/>
      <c r="H184" s="490"/>
      <c r="I184" s="490"/>
      <c r="J184" s="491"/>
      <c r="K184" s="170"/>
      <c r="L184" s="662"/>
      <c r="M184" s="662"/>
      <c r="N184" s="662"/>
      <c r="O184" s="662"/>
      <c r="P184" s="662"/>
      <c r="Q184" s="662"/>
      <c r="R184" s="662"/>
      <c r="S184" s="662"/>
      <c r="T184" s="662"/>
      <c r="U184" s="662"/>
      <c r="V184" s="662"/>
      <c r="W184" s="662"/>
      <c r="X184" s="662"/>
      <c r="Y184" s="662"/>
      <c r="Z184" s="662"/>
      <c r="AA184" s="662"/>
      <c r="AB184" s="662"/>
      <c r="AC184" s="662"/>
      <c r="AD184" s="662"/>
      <c r="AE184" s="662"/>
      <c r="AF184" s="662"/>
      <c r="AG184" s="662"/>
      <c r="AH184" s="662"/>
      <c r="AI184" s="662"/>
      <c r="AJ184" s="662"/>
      <c r="AK184" s="662"/>
      <c r="AL184" s="662"/>
      <c r="AM184" s="662"/>
      <c r="AN184" s="662"/>
      <c r="AO184" s="662"/>
      <c r="AP184" s="662"/>
      <c r="AQ184" s="662"/>
      <c r="AR184" s="662"/>
      <c r="AS184" s="662"/>
      <c r="AT184" s="662"/>
      <c r="AU184" s="662"/>
      <c r="AV184" s="662"/>
      <c r="AW184" s="662"/>
      <c r="AX184" s="662"/>
      <c r="AY184" s="662"/>
      <c r="AZ184" s="171"/>
      <c r="BB184" s="459" t="s">
        <v>674</v>
      </c>
    </row>
    <row r="185" spans="2:54" ht="10.5" customHeight="1" x14ac:dyDescent="0.2">
      <c r="B185" s="946"/>
      <c r="C185" s="492"/>
      <c r="D185" s="493"/>
      <c r="E185" s="493"/>
      <c r="F185" s="493"/>
      <c r="G185" s="493"/>
      <c r="H185" s="493"/>
      <c r="I185" s="493"/>
      <c r="J185" s="494"/>
      <c r="K185" s="172"/>
      <c r="L185" s="173"/>
      <c r="M185" s="173"/>
      <c r="N185" s="173"/>
      <c r="O185" s="173"/>
      <c r="P185" s="173"/>
      <c r="Q185" s="173"/>
      <c r="R185" s="173"/>
      <c r="S185" s="173"/>
      <c r="T185" s="173"/>
      <c r="U185" s="173"/>
      <c r="V185" s="173"/>
      <c r="W185" s="173"/>
      <c r="X185" s="173"/>
      <c r="Y185" s="173"/>
      <c r="Z185" s="173"/>
      <c r="AA185" s="173"/>
      <c r="AB185" s="173"/>
      <c r="AC185" s="173"/>
      <c r="AD185" s="173"/>
      <c r="AE185" s="173"/>
      <c r="AF185" s="173"/>
      <c r="AG185" s="173"/>
      <c r="AH185" s="173"/>
      <c r="AI185" s="173"/>
      <c r="AJ185" s="173"/>
      <c r="AK185" s="173"/>
      <c r="AL185" s="173"/>
      <c r="AM185" s="173"/>
      <c r="AN185" s="173"/>
      <c r="AO185" s="173"/>
      <c r="AP185" s="173"/>
      <c r="AQ185" s="173"/>
      <c r="AR185" s="173"/>
      <c r="AS185" s="173"/>
      <c r="AT185" s="173"/>
      <c r="AU185" s="173"/>
      <c r="AV185" s="173"/>
      <c r="AW185" s="173"/>
      <c r="AX185" s="173"/>
      <c r="AY185" s="173"/>
      <c r="AZ185" s="174"/>
      <c r="BB185" s="257"/>
    </row>
    <row r="186" spans="2:54" ht="9" customHeight="1" x14ac:dyDescent="0.2">
      <c r="B186" s="946"/>
      <c r="C186" s="530" t="s">
        <v>165</v>
      </c>
      <c r="D186" s="531"/>
      <c r="E186" s="531"/>
      <c r="F186" s="531"/>
      <c r="G186" s="531"/>
      <c r="H186" s="531"/>
      <c r="I186" s="531"/>
      <c r="J186" s="532"/>
      <c r="K186" s="14"/>
      <c r="L186" s="26"/>
      <c r="M186" s="26"/>
      <c r="N186" s="26"/>
      <c r="O186" s="26"/>
      <c r="P186" s="26"/>
      <c r="Q186" s="26"/>
      <c r="R186" s="26"/>
      <c r="S186" s="26"/>
      <c r="T186" s="26"/>
      <c r="U186" s="26"/>
      <c r="V186" s="26"/>
      <c r="W186" s="26"/>
      <c r="X186" s="26"/>
      <c r="Y186" s="26"/>
      <c r="Z186" s="26"/>
      <c r="AA186" s="26"/>
      <c r="AB186" s="26"/>
      <c r="AC186" s="26"/>
      <c r="AD186" s="26"/>
      <c r="AE186" s="26"/>
      <c r="AF186" s="183"/>
      <c r="AG186" s="183"/>
      <c r="AH186" s="183"/>
      <c r="AI186" s="183"/>
      <c r="AJ186" s="183"/>
      <c r="AK186" s="183"/>
      <c r="AL186" s="187"/>
      <c r="AM186" s="15"/>
      <c r="AN186" s="15"/>
      <c r="AO186" s="15"/>
      <c r="AP186" s="15"/>
      <c r="AQ186" s="15"/>
      <c r="AR186" s="15"/>
      <c r="AS186" s="15"/>
      <c r="AT186" s="15"/>
      <c r="AU186" s="15"/>
      <c r="AV186" s="15"/>
      <c r="AW186" s="15"/>
      <c r="AX186" s="15"/>
      <c r="AY186" s="15"/>
      <c r="AZ186" s="16"/>
      <c r="BB186" s="257"/>
    </row>
    <row r="187" spans="2:54" ht="15" customHeight="1" x14ac:dyDescent="0.2">
      <c r="B187" s="946"/>
      <c r="C187" s="482"/>
      <c r="D187" s="483"/>
      <c r="E187" s="483"/>
      <c r="F187" s="483"/>
      <c r="G187" s="483"/>
      <c r="H187" s="483"/>
      <c r="I187" s="483"/>
      <c r="J187" s="484"/>
      <c r="K187" s="17"/>
      <c r="L187" s="663" t="s">
        <v>446</v>
      </c>
      <c r="M187" s="663"/>
      <c r="N187" s="1" t="s">
        <v>164</v>
      </c>
      <c r="U187" s="27"/>
      <c r="W187" s="8"/>
      <c r="X187" s="8"/>
      <c r="Y187" s="8"/>
      <c r="Z187" s="8"/>
      <c r="AA187" s="481" t="s">
        <v>446</v>
      </c>
      <c r="AB187" s="481"/>
      <c r="AC187" s="1" t="s">
        <v>371</v>
      </c>
      <c r="AF187" s="8"/>
      <c r="AG187" s="233" t="s">
        <v>446</v>
      </c>
      <c r="AH187" s="1" t="s">
        <v>22</v>
      </c>
      <c r="AM187" s="521" t="s">
        <v>446</v>
      </c>
      <c r="AN187" s="521"/>
      <c r="AO187" s="4" t="s">
        <v>372</v>
      </c>
      <c r="AZ187" s="18"/>
      <c r="BB187" s="257"/>
    </row>
    <row r="188" spans="2:54" ht="4.5" customHeight="1" x14ac:dyDescent="0.2">
      <c r="B188" s="946"/>
      <c r="C188" s="482"/>
      <c r="D188" s="483"/>
      <c r="E188" s="483"/>
      <c r="F188" s="483"/>
      <c r="G188" s="483"/>
      <c r="H188" s="483"/>
      <c r="I188" s="483"/>
      <c r="J188" s="484"/>
      <c r="K188" s="17"/>
      <c r="L188" s="4"/>
      <c r="M188" s="4"/>
      <c r="N188" s="4"/>
      <c r="O188" s="4"/>
      <c r="P188" s="4"/>
      <c r="Q188" s="4"/>
      <c r="R188" s="4"/>
      <c r="S188" s="4"/>
      <c r="T188" s="4"/>
      <c r="U188" s="4"/>
      <c r="V188" s="4"/>
      <c r="W188" s="4"/>
      <c r="X188" s="4"/>
      <c r="Y188" s="4"/>
      <c r="Z188" s="4"/>
      <c r="AA188" s="4"/>
      <c r="AB188" s="4"/>
      <c r="AC188" s="4"/>
      <c r="AD188" s="4"/>
      <c r="AE188" s="4"/>
      <c r="AF188" s="184"/>
      <c r="AG188" s="184"/>
      <c r="AH188" s="184"/>
      <c r="AI188" s="184"/>
      <c r="AJ188" s="184"/>
      <c r="AK188" s="184"/>
      <c r="AL188" s="188"/>
      <c r="AZ188" s="18"/>
      <c r="BB188" s="257"/>
    </row>
    <row r="189" spans="2:54" ht="15" customHeight="1" x14ac:dyDescent="0.2">
      <c r="B189" s="946"/>
      <c r="C189" s="482"/>
      <c r="D189" s="483"/>
      <c r="E189" s="483"/>
      <c r="F189" s="483"/>
      <c r="G189" s="483"/>
      <c r="H189" s="483"/>
      <c r="I189" s="483"/>
      <c r="J189" s="484"/>
      <c r="K189" s="17"/>
      <c r="L189" s="521" t="s">
        <v>446</v>
      </c>
      <c r="M189" s="521"/>
      <c r="N189" s="1" t="s">
        <v>166</v>
      </c>
      <c r="U189" s="27"/>
      <c r="W189" s="8"/>
      <c r="X189" s="521" t="s">
        <v>446</v>
      </c>
      <c r="Y189" s="521"/>
      <c r="Z189" s="521"/>
      <c r="AA189" s="1" t="s">
        <v>373</v>
      </c>
      <c r="AF189" s="8"/>
      <c r="AG189" s="233" t="s">
        <v>446</v>
      </c>
      <c r="AH189" s="1" t="s">
        <v>374</v>
      </c>
      <c r="AP189" s="27" t="s">
        <v>28</v>
      </c>
      <c r="AQ189" s="27"/>
      <c r="AR189" s="27"/>
      <c r="AS189" s="27"/>
      <c r="AT189" s="27"/>
      <c r="AU189" s="27"/>
      <c r="AV189" s="27"/>
      <c r="AW189" s="27"/>
      <c r="AX189" s="27"/>
      <c r="AY189" s="27"/>
      <c r="AZ189" s="18"/>
      <c r="BB189" s="257"/>
    </row>
    <row r="190" spans="2:54" ht="4.5" customHeight="1" x14ac:dyDescent="0.2">
      <c r="B190" s="946"/>
      <c r="C190" s="482"/>
      <c r="D190" s="483"/>
      <c r="E190" s="483"/>
      <c r="F190" s="483"/>
      <c r="G190" s="483"/>
      <c r="H190" s="483"/>
      <c r="I190" s="483"/>
      <c r="J190" s="484"/>
      <c r="K190" s="17"/>
      <c r="L190" s="8"/>
      <c r="M190" s="8"/>
      <c r="U190" s="27"/>
      <c r="W190" s="8"/>
      <c r="X190" s="8"/>
      <c r="Y190" s="8"/>
      <c r="Z190" s="8"/>
      <c r="AF190" s="8"/>
      <c r="AG190" s="148"/>
      <c r="AP190" s="27"/>
      <c r="AQ190" s="27"/>
      <c r="AR190" s="27"/>
      <c r="AS190" s="27"/>
      <c r="AT190" s="27"/>
      <c r="AU190" s="27"/>
      <c r="AV190" s="27"/>
      <c r="AW190" s="27"/>
      <c r="AX190" s="27"/>
      <c r="AY190" s="27"/>
      <c r="AZ190" s="18"/>
      <c r="BB190" s="257"/>
    </row>
    <row r="191" spans="2:54" ht="15" customHeight="1" x14ac:dyDescent="0.2">
      <c r="B191" s="946"/>
      <c r="C191" s="482"/>
      <c r="D191" s="483"/>
      <c r="E191" s="483"/>
      <c r="F191" s="483"/>
      <c r="G191" s="483"/>
      <c r="H191" s="483"/>
      <c r="I191" s="483"/>
      <c r="J191" s="484"/>
      <c r="K191" s="17"/>
      <c r="L191" s="521" t="s">
        <v>446</v>
      </c>
      <c r="M191" s="521"/>
      <c r="N191" s="1" t="s">
        <v>375</v>
      </c>
      <c r="U191" s="661"/>
      <c r="V191" s="661"/>
      <c r="W191" s="661"/>
      <c r="X191" s="661"/>
      <c r="Y191" s="661"/>
      <c r="Z191" s="661"/>
      <c r="AA191" s="661"/>
      <c r="AB191" s="661"/>
      <c r="AC191" s="661"/>
      <c r="AD191" s="661"/>
      <c r="AE191" s="661"/>
      <c r="AF191" s="661"/>
      <c r="AG191" s="661"/>
      <c r="AH191" s="661"/>
      <c r="AI191" s="661"/>
      <c r="AJ191" s="661"/>
      <c r="AK191" s="661"/>
      <c r="AL191" s="661"/>
      <c r="AM191" s="661"/>
      <c r="AN191" s="661"/>
      <c r="AO191" s="661"/>
      <c r="AP191" s="661"/>
      <c r="AQ191" s="661"/>
      <c r="AR191" s="661"/>
      <c r="AS191" s="661"/>
      <c r="AT191" s="661"/>
      <c r="AU191" s="661"/>
      <c r="AV191" s="661"/>
      <c r="AW191" s="661"/>
      <c r="AX191" s="661"/>
      <c r="AY191" s="176" t="s">
        <v>376</v>
      </c>
      <c r="AZ191" s="18"/>
      <c r="BB191" s="257"/>
    </row>
    <row r="192" spans="2:54" ht="10.5" customHeight="1" x14ac:dyDescent="0.2">
      <c r="B192" s="946"/>
      <c r="C192" s="533"/>
      <c r="D192" s="534"/>
      <c r="E192" s="534"/>
      <c r="F192" s="534"/>
      <c r="G192" s="534"/>
      <c r="H192" s="534"/>
      <c r="I192" s="534"/>
      <c r="J192" s="535"/>
      <c r="K192" s="19"/>
      <c r="L192" s="25"/>
      <c r="M192" s="25"/>
      <c r="N192" s="25"/>
      <c r="O192" s="25"/>
      <c r="P192" s="25"/>
      <c r="Q192" s="25"/>
      <c r="R192" s="25"/>
      <c r="S192" s="25"/>
      <c r="T192" s="25"/>
      <c r="U192" s="25"/>
      <c r="V192" s="25"/>
      <c r="W192" s="25"/>
      <c r="X192" s="25"/>
      <c r="Y192" s="25"/>
      <c r="Z192" s="25"/>
      <c r="AA192" s="25"/>
      <c r="AB192" s="25"/>
      <c r="AC192" s="25"/>
      <c r="AD192" s="25"/>
      <c r="AE192" s="25"/>
      <c r="AF192" s="185"/>
      <c r="AG192" s="185"/>
      <c r="AH192" s="185"/>
      <c r="AI192" s="185"/>
      <c r="AJ192" s="185"/>
      <c r="AK192" s="185"/>
      <c r="AL192" s="189"/>
      <c r="AM192" s="20"/>
      <c r="AN192" s="20"/>
      <c r="AO192" s="20"/>
      <c r="AP192" s="20"/>
      <c r="AQ192" s="20"/>
      <c r="AR192" s="20"/>
      <c r="AS192" s="20"/>
      <c r="AT192" s="20"/>
      <c r="AU192" s="20"/>
      <c r="AV192" s="20"/>
      <c r="AW192" s="20"/>
      <c r="AX192" s="20"/>
      <c r="AY192" s="20"/>
      <c r="AZ192" s="21"/>
      <c r="BB192" s="257"/>
    </row>
    <row r="193" spans="2:54" ht="9" customHeight="1" x14ac:dyDescent="0.2">
      <c r="B193" s="946"/>
      <c r="C193" s="482" t="s">
        <v>170</v>
      </c>
      <c r="D193" s="483"/>
      <c r="E193" s="483"/>
      <c r="F193" s="483"/>
      <c r="G193" s="483"/>
      <c r="H193" s="483"/>
      <c r="I193" s="483"/>
      <c r="J193" s="484"/>
      <c r="K193" s="17"/>
      <c r="L193" s="4"/>
      <c r="M193" s="4"/>
      <c r="N193" s="4"/>
      <c r="O193" s="4"/>
      <c r="P193" s="4"/>
      <c r="Q193" s="4"/>
      <c r="R193" s="4"/>
      <c r="S193" s="4"/>
      <c r="T193" s="4"/>
      <c r="U193" s="4"/>
      <c r="V193" s="4"/>
      <c r="W193" s="4"/>
      <c r="X193" s="4"/>
      <c r="Y193" s="4"/>
      <c r="Z193" s="4"/>
      <c r="AA193" s="4"/>
      <c r="AB193" s="4"/>
      <c r="AC193" s="4"/>
      <c r="AD193" s="4"/>
      <c r="AE193" s="4"/>
      <c r="AF193" s="184"/>
      <c r="AG193" s="184"/>
      <c r="AH193" s="184"/>
      <c r="AI193" s="184"/>
      <c r="AJ193" s="184"/>
      <c r="AK193" s="184"/>
      <c r="AL193" s="188"/>
      <c r="AZ193" s="18"/>
      <c r="BB193" s="257"/>
    </row>
    <row r="194" spans="2:54" ht="15" customHeight="1" x14ac:dyDescent="0.2">
      <c r="B194" s="946"/>
      <c r="C194" s="482"/>
      <c r="D194" s="483"/>
      <c r="E194" s="483"/>
      <c r="F194" s="483"/>
      <c r="G194" s="483"/>
      <c r="H194" s="483"/>
      <c r="I194" s="483"/>
      <c r="J194" s="484"/>
      <c r="K194" s="17"/>
      <c r="L194" s="663" t="s">
        <v>446</v>
      </c>
      <c r="M194" s="663"/>
      <c r="N194" s="1" t="s">
        <v>171</v>
      </c>
      <c r="U194" s="27"/>
      <c r="V194" s="481" t="s">
        <v>446</v>
      </c>
      <c r="W194" s="481"/>
      <c r="X194" s="1" t="s">
        <v>378</v>
      </c>
      <c r="AD194" s="8"/>
      <c r="AE194" s="233" t="s">
        <v>446</v>
      </c>
      <c r="AF194" s="1" t="s">
        <v>173</v>
      </c>
      <c r="AK194" s="521" t="s">
        <v>446</v>
      </c>
      <c r="AL194" s="521"/>
      <c r="AM194" s="1" t="s">
        <v>174</v>
      </c>
      <c r="AR194" s="521" t="s">
        <v>446</v>
      </c>
      <c r="AS194" s="521"/>
      <c r="AT194" s="1" t="s">
        <v>379</v>
      </c>
      <c r="AZ194" s="18"/>
      <c r="BB194" s="257"/>
    </row>
    <row r="195" spans="2:54" ht="4.5" customHeight="1" x14ac:dyDescent="0.2">
      <c r="B195" s="946"/>
      <c r="C195" s="482"/>
      <c r="D195" s="483"/>
      <c r="E195" s="483"/>
      <c r="F195" s="483"/>
      <c r="G195" s="483"/>
      <c r="H195" s="483"/>
      <c r="I195" s="483"/>
      <c r="J195" s="484"/>
      <c r="K195" s="17"/>
      <c r="L195" s="8"/>
      <c r="M195" s="8"/>
      <c r="U195" s="27"/>
      <c r="W195" s="8"/>
      <c r="X195" s="8"/>
      <c r="Y195" s="8"/>
      <c r="Z195" s="8"/>
      <c r="AA195" s="186"/>
      <c r="AB195" s="186"/>
      <c r="AF195" s="8"/>
      <c r="AG195" s="148"/>
      <c r="AM195" s="147"/>
      <c r="AN195" s="147"/>
      <c r="AZ195" s="18"/>
      <c r="BB195" s="257"/>
    </row>
    <row r="196" spans="2:54" ht="15" customHeight="1" x14ac:dyDescent="0.2">
      <c r="B196" s="946"/>
      <c r="C196" s="482"/>
      <c r="D196" s="483"/>
      <c r="E196" s="483"/>
      <c r="F196" s="483"/>
      <c r="G196" s="483"/>
      <c r="H196" s="483"/>
      <c r="I196" s="483"/>
      <c r="J196" s="484"/>
      <c r="K196" s="17"/>
      <c r="L196" s="521" t="s">
        <v>446</v>
      </c>
      <c r="M196" s="521"/>
      <c r="N196" s="1" t="s">
        <v>380</v>
      </c>
      <c r="U196" s="27"/>
      <c r="V196" s="481" t="s">
        <v>446</v>
      </c>
      <c r="W196" s="481"/>
      <c r="X196" s="177" t="s">
        <v>381</v>
      </c>
      <c r="Y196" s="8"/>
      <c r="Z196" s="8"/>
      <c r="AA196" s="186"/>
      <c r="AB196" s="186"/>
      <c r="AF196" s="8"/>
      <c r="AG196" s="148"/>
      <c r="AM196" s="147"/>
      <c r="AN196" s="521" t="s">
        <v>446</v>
      </c>
      <c r="AO196" s="521"/>
      <c r="AP196" s="1" t="s">
        <v>382</v>
      </c>
      <c r="AZ196" s="18"/>
      <c r="BB196" s="257"/>
    </row>
    <row r="197" spans="2:54" ht="4.5" customHeight="1" x14ac:dyDescent="0.2">
      <c r="B197" s="946"/>
      <c r="C197" s="482"/>
      <c r="D197" s="483"/>
      <c r="E197" s="483"/>
      <c r="F197" s="483"/>
      <c r="G197" s="483"/>
      <c r="H197" s="483"/>
      <c r="I197" s="483"/>
      <c r="J197" s="484"/>
      <c r="K197" s="17"/>
      <c r="L197" s="147"/>
      <c r="M197" s="147"/>
      <c r="U197" s="27"/>
      <c r="V197" s="186"/>
      <c r="W197" s="186"/>
      <c r="X197" s="177"/>
      <c r="Y197" s="8"/>
      <c r="Z197" s="8"/>
      <c r="AA197" s="186"/>
      <c r="AB197" s="186"/>
      <c r="AF197" s="8"/>
      <c r="AG197" s="148"/>
      <c r="AM197" s="147"/>
      <c r="AN197" s="147"/>
      <c r="AO197" s="147"/>
      <c r="AZ197" s="18"/>
      <c r="BB197" s="257"/>
    </row>
    <row r="198" spans="2:54" ht="15" customHeight="1" x14ac:dyDescent="0.2">
      <c r="B198" s="946"/>
      <c r="C198" s="482"/>
      <c r="D198" s="483"/>
      <c r="E198" s="483"/>
      <c r="F198" s="483"/>
      <c r="G198" s="483"/>
      <c r="H198" s="483"/>
      <c r="I198" s="483"/>
      <c r="J198" s="484"/>
      <c r="K198" s="17"/>
      <c r="L198" s="521" t="s">
        <v>446</v>
      </c>
      <c r="M198" s="521"/>
      <c r="N198" s="1" t="s">
        <v>383</v>
      </c>
      <c r="U198" s="27"/>
      <c r="V198" s="186"/>
      <c r="W198" s="186"/>
      <c r="X198" s="177"/>
      <c r="Y198" s="8"/>
      <c r="Z198" s="8"/>
      <c r="AA198" s="481" t="s">
        <v>446</v>
      </c>
      <c r="AB198" s="481"/>
      <c r="AC198" s="1" t="s">
        <v>384</v>
      </c>
      <c r="AF198" s="8"/>
      <c r="AG198" s="343" t="s">
        <v>446</v>
      </c>
      <c r="AH198" s="1" t="s">
        <v>385</v>
      </c>
      <c r="AM198" s="147"/>
      <c r="AN198" s="147"/>
      <c r="AO198" s="147"/>
      <c r="AP198" s="521" t="s">
        <v>446</v>
      </c>
      <c r="AQ198" s="521"/>
      <c r="AR198" s="1" t="s">
        <v>386</v>
      </c>
      <c r="AZ198" s="18"/>
      <c r="BB198" s="257"/>
    </row>
    <row r="199" spans="2:54" ht="4.5" customHeight="1" x14ac:dyDescent="0.2">
      <c r="B199" s="946"/>
      <c r="C199" s="482"/>
      <c r="D199" s="483"/>
      <c r="E199" s="483"/>
      <c r="F199" s="483"/>
      <c r="G199" s="483"/>
      <c r="H199" s="483"/>
      <c r="I199" s="483"/>
      <c r="J199" s="484"/>
      <c r="K199" s="17"/>
      <c r="L199" s="8"/>
      <c r="M199" s="8"/>
      <c r="U199" s="27"/>
      <c r="W199" s="8"/>
      <c r="X199" s="8"/>
      <c r="Y199" s="8"/>
      <c r="Z199" s="8"/>
      <c r="AF199" s="8"/>
      <c r="AG199" s="148"/>
      <c r="AP199" s="27"/>
      <c r="AQ199" s="27"/>
      <c r="AR199" s="27"/>
      <c r="AS199" s="27"/>
      <c r="AT199" s="27"/>
      <c r="AU199" s="27"/>
      <c r="AV199" s="27"/>
      <c r="AW199" s="27"/>
      <c r="AX199" s="27"/>
      <c r="AY199" s="27"/>
      <c r="AZ199" s="18"/>
      <c r="BB199" s="257"/>
    </row>
    <row r="200" spans="2:54" ht="15" customHeight="1" x14ac:dyDescent="0.2">
      <c r="B200" s="946"/>
      <c r="C200" s="482"/>
      <c r="D200" s="483"/>
      <c r="E200" s="483"/>
      <c r="F200" s="483"/>
      <c r="G200" s="483"/>
      <c r="H200" s="483"/>
      <c r="I200" s="483"/>
      <c r="J200" s="484"/>
      <c r="K200" s="17"/>
      <c r="L200" s="521" t="s">
        <v>446</v>
      </c>
      <c r="M200" s="521"/>
      <c r="N200" s="1" t="s">
        <v>375</v>
      </c>
      <c r="U200" s="661"/>
      <c r="V200" s="661"/>
      <c r="W200" s="661"/>
      <c r="X200" s="661"/>
      <c r="Y200" s="661"/>
      <c r="Z200" s="661"/>
      <c r="AA200" s="661"/>
      <c r="AB200" s="661"/>
      <c r="AC200" s="661"/>
      <c r="AD200" s="661"/>
      <c r="AE200" s="661"/>
      <c r="AF200" s="661"/>
      <c r="AG200" s="661"/>
      <c r="AH200" s="661"/>
      <c r="AI200" s="661"/>
      <c r="AJ200" s="661"/>
      <c r="AK200" s="661"/>
      <c r="AL200" s="661"/>
      <c r="AM200" s="661"/>
      <c r="AN200" s="176" t="s">
        <v>376</v>
      </c>
      <c r="AO200" s="176"/>
      <c r="AP200" s="27" t="s">
        <v>28</v>
      </c>
      <c r="AQ200" s="176"/>
      <c r="AR200" s="176"/>
      <c r="AS200" s="176"/>
      <c r="AT200" s="176"/>
      <c r="AU200" s="176"/>
      <c r="AV200" s="176"/>
      <c r="AW200" s="176"/>
      <c r="AX200" s="176"/>
      <c r="AZ200" s="18"/>
      <c r="BB200" s="257"/>
    </row>
    <row r="201" spans="2:54" ht="10.5" customHeight="1" x14ac:dyDescent="0.2">
      <c r="B201" s="946"/>
      <c r="C201" s="482"/>
      <c r="D201" s="483"/>
      <c r="E201" s="483"/>
      <c r="F201" s="483"/>
      <c r="G201" s="483"/>
      <c r="H201" s="483"/>
      <c r="I201" s="483"/>
      <c r="J201" s="484"/>
      <c r="K201" s="17"/>
      <c r="L201" s="4"/>
      <c r="M201" s="4"/>
      <c r="N201" s="4"/>
      <c r="O201" s="4"/>
      <c r="P201" s="4"/>
      <c r="Q201" s="4"/>
      <c r="R201" s="4"/>
      <c r="S201" s="4"/>
      <c r="T201" s="4"/>
      <c r="U201" s="4"/>
      <c r="V201" s="4"/>
      <c r="W201" s="4"/>
      <c r="X201" s="4"/>
      <c r="Y201" s="4"/>
      <c r="Z201" s="4"/>
      <c r="AA201" s="4"/>
      <c r="AB201" s="4"/>
      <c r="AC201" s="4"/>
      <c r="AD201" s="4"/>
      <c r="AE201" s="4"/>
      <c r="AF201" s="184"/>
      <c r="AG201" s="184"/>
      <c r="AH201" s="184"/>
      <c r="AI201" s="184"/>
      <c r="AJ201" s="184"/>
      <c r="AK201" s="184"/>
      <c r="AL201" s="188"/>
      <c r="AZ201" s="18"/>
      <c r="BB201" s="257"/>
    </row>
    <row r="202" spans="2:54" ht="8.25" customHeight="1" x14ac:dyDescent="0.2">
      <c r="B202" s="946"/>
      <c r="C202" s="542" t="s">
        <v>182</v>
      </c>
      <c r="D202" s="543"/>
      <c r="E202" s="543"/>
      <c r="F202" s="543"/>
      <c r="G202" s="543"/>
      <c r="H202" s="543"/>
      <c r="I202" s="543"/>
      <c r="J202" s="544"/>
      <c r="K202" s="22"/>
      <c r="L202" s="15"/>
      <c r="M202" s="15"/>
      <c r="N202" s="15"/>
      <c r="O202" s="15"/>
      <c r="P202" s="15"/>
      <c r="Q202" s="15"/>
      <c r="R202" s="15"/>
      <c r="S202" s="15"/>
      <c r="T202" s="15"/>
      <c r="U202" s="15"/>
      <c r="V202" s="15"/>
      <c r="W202" s="15"/>
      <c r="X202" s="15"/>
      <c r="Y202" s="15"/>
      <c r="Z202" s="15"/>
      <c r="AA202" s="15"/>
      <c r="AB202" s="15"/>
      <c r="AC202" s="15"/>
      <c r="AD202" s="15"/>
      <c r="AE202" s="15"/>
      <c r="AF202" s="866" t="s">
        <v>388</v>
      </c>
      <c r="AG202" s="478"/>
      <c r="AH202" s="478"/>
      <c r="AI202" s="478"/>
      <c r="AJ202" s="478"/>
      <c r="AK202" s="478"/>
      <c r="AL202" s="867"/>
      <c r="AM202" s="640"/>
      <c r="AN202" s="641"/>
      <c r="AO202" s="641"/>
      <c r="AP202" s="641"/>
      <c r="AQ202" s="641"/>
      <c r="AR202" s="641"/>
      <c r="AS202" s="641"/>
      <c r="AT202" s="641"/>
      <c r="AU202" s="641"/>
      <c r="AV202" s="641"/>
      <c r="AW202" s="641"/>
      <c r="AX202" s="641"/>
      <c r="AY202" s="641"/>
      <c r="AZ202" s="642"/>
      <c r="BB202" s="257"/>
    </row>
    <row r="203" spans="2:54" ht="15" customHeight="1" x14ac:dyDescent="0.2">
      <c r="B203" s="946"/>
      <c r="C203" s="471"/>
      <c r="D203" s="472"/>
      <c r="E203" s="472"/>
      <c r="F203" s="472"/>
      <c r="G203" s="472"/>
      <c r="H203" s="472"/>
      <c r="I203" s="472"/>
      <c r="J203" s="473"/>
      <c r="K203" s="23"/>
      <c r="L203" s="685"/>
      <c r="M203" s="683"/>
      <c r="N203" s="683"/>
      <c r="O203" s="683"/>
      <c r="P203" s="683"/>
      <c r="Q203" s="686"/>
      <c r="T203" s="570" t="s">
        <v>28</v>
      </c>
      <c r="U203" s="570"/>
      <c r="V203" s="570"/>
      <c r="W203" s="570"/>
      <c r="X203" s="570"/>
      <c r="Y203" s="570"/>
      <c r="Z203" s="570"/>
      <c r="AA203" s="570"/>
      <c r="AB203" s="570"/>
      <c r="AC203" s="570"/>
      <c r="AD203" s="570"/>
      <c r="AF203" s="654"/>
      <c r="AG203" s="479"/>
      <c r="AH203" s="479"/>
      <c r="AI203" s="479"/>
      <c r="AJ203" s="479"/>
      <c r="AK203" s="479"/>
      <c r="AL203" s="868"/>
      <c r="AM203" s="643"/>
      <c r="AN203" s="644"/>
      <c r="AO203" s="644"/>
      <c r="AP203" s="644"/>
      <c r="AQ203" s="644"/>
      <c r="AR203" s="644"/>
      <c r="AS203" s="644"/>
      <c r="AT203" s="644"/>
      <c r="AU203" s="644"/>
      <c r="AV203" s="644"/>
      <c r="AW203" s="644"/>
      <c r="AX203" s="644"/>
      <c r="AY203" s="644"/>
      <c r="AZ203" s="645"/>
      <c r="BB203" s="257"/>
    </row>
    <row r="204" spans="2:54" ht="0.6" customHeight="1" x14ac:dyDescent="0.2">
      <c r="B204" s="946"/>
      <c r="C204" s="471"/>
      <c r="D204" s="472"/>
      <c r="E204" s="472"/>
      <c r="F204" s="472"/>
      <c r="G204" s="472"/>
      <c r="H204" s="472"/>
      <c r="I204" s="472"/>
      <c r="J204" s="473"/>
      <c r="K204" s="23"/>
      <c r="L204" s="717"/>
      <c r="M204" s="481"/>
      <c r="N204" s="481"/>
      <c r="O204" s="481"/>
      <c r="P204" s="481"/>
      <c r="Q204" s="718"/>
      <c r="T204" s="570"/>
      <c r="U204" s="570"/>
      <c r="V204" s="570"/>
      <c r="W204" s="570"/>
      <c r="X204" s="570"/>
      <c r="Y204" s="570"/>
      <c r="Z204" s="570"/>
      <c r="AA204" s="570"/>
      <c r="AB204" s="570"/>
      <c r="AC204" s="570"/>
      <c r="AD204" s="570"/>
      <c r="AF204" s="869"/>
      <c r="AG204" s="480"/>
      <c r="AH204" s="480"/>
      <c r="AI204" s="480"/>
      <c r="AJ204" s="480"/>
      <c r="AK204" s="480"/>
      <c r="AL204" s="870"/>
      <c r="AM204" s="646"/>
      <c r="AN204" s="520"/>
      <c r="AO204" s="520"/>
      <c r="AP204" s="520"/>
      <c r="AQ204" s="520"/>
      <c r="AR204" s="520"/>
      <c r="AS204" s="520"/>
      <c r="AT204" s="520"/>
      <c r="AU204" s="520"/>
      <c r="AV204" s="520"/>
      <c r="AW204" s="520"/>
      <c r="AX204" s="520"/>
      <c r="AY204" s="520"/>
      <c r="AZ204" s="647"/>
      <c r="BB204" s="257"/>
    </row>
    <row r="205" spans="2:54" ht="8.25" customHeight="1" x14ac:dyDescent="0.2">
      <c r="B205" s="946"/>
      <c r="C205" s="471"/>
      <c r="D205" s="472"/>
      <c r="E205" s="472"/>
      <c r="F205" s="472"/>
      <c r="G205" s="472"/>
      <c r="H205" s="472"/>
      <c r="I205" s="472"/>
      <c r="J205" s="473"/>
      <c r="K205" s="23"/>
      <c r="L205" s="687"/>
      <c r="M205" s="684"/>
      <c r="N205" s="684"/>
      <c r="O205" s="684"/>
      <c r="P205" s="684"/>
      <c r="Q205" s="688"/>
      <c r="T205" s="344"/>
      <c r="U205" s="344"/>
      <c r="V205" s="344"/>
      <c r="W205" s="344"/>
      <c r="X205" s="344"/>
      <c r="Y205" s="344"/>
      <c r="Z205" s="344"/>
      <c r="AA205" s="344"/>
      <c r="AB205" s="344"/>
      <c r="AC205" s="344"/>
      <c r="AD205" s="344"/>
      <c r="AF205" s="866" t="s">
        <v>389</v>
      </c>
      <c r="AG205" s="478"/>
      <c r="AH205" s="478"/>
      <c r="AI205" s="478"/>
      <c r="AJ205" s="478"/>
      <c r="AK205" s="478"/>
      <c r="AL205" s="867"/>
      <c r="AM205" s="643"/>
      <c r="AN205" s="644"/>
      <c r="AO205" s="644"/>
      <c r="AP205" s="644"/>
      <c r="AQ205" s="644"/>
      <c r="AR205" s="644"/>
      <c r="AS205" s="644"/>
      <c r="AT205" s="644"/>
      <c r="AU205" s="644"/>
      <c r="AV205" s="644"/>
      <c r="AW205" s="644"/>
      <c r="AX205" s="644"/>
      <c r="AY205" s="644"/>
      <c r="AZ205" s="645"/>
      <c r="BB205" s="257"/>
    </row>
    <row r="206" spans="2:54" ht="8.25" customHeight="1" x14ac:dyDescent="0.2">
      <c r="B206" s="946"/>
      <c r="C206" s="471"/>
      <c r="D206" s="472"/>
      <c r="E206" s="472"/>
      <c r="F206" s="472"/>
      <c r="G206" s="472"/>
      <c r="H206" s="472"/>
      <c r="I206" s="472"/>
      <c r="J206" s="473"/>
      <c r="K206" s="23"/>
      <c r="L206" s="478"/>
      <c r="M206" s="478"/>
      <c r="N206" s="478"/>
      <c r="O206" s="478"/>
      <c r="P206" s="478"/>
      <c r="Q206" s="478"/>
      <c r="T206" s="344"/>
      <c r="U206" s="344"/>
      <c r="V206" s="344"/>
      <c r="W206" s="344"/>
      <c r="X206" s="344"/>
      <c r="Y206" s="344"/>
      <c r="Z206" s="344"/>
      <c r="AA206" s="344"/>
      <c r="AB206" s="344"/>
      <c r="AC206" s="344"/>
      <c r="AD206" s="344"/>
      <c r="AF206" s="654"/>
      <c r="AG206" s="479"/>
      <c r="AH206" s="479"/>
      <c r="AI206" s="479"/>
      <c r="AJ206" s="479"/>
      <c r="AK206" s="479"/>
      <c r="AL206" s="868"/>
      <c r="AM206" s="643"/>
      <c r="AN206" s="644"/>
      <c r="AO206" s="644"/>
      <c r="AP206" s="644"/>
      <c r="AQ206" s="644"/>
      <c r="AR206" s="644"/>
      <c r="AS206" s="644"/>
      <c r="AT206" s="644"/>
      <c r="AU206" s="644"/>
      <c r="AV206" s="644"/>
      <c r="AW206" s="644"/>
      <c r="AX206" s="644"/>
      <c r="AY206" s="644"/>
      <c r="AZ206" s="645"/>
      <c r="BB206" s="257"/>
    </row>
    <row r="207" spans="2:54" ht="8.25" customHeight="1" x14ac:dyDescent="0.2">
      <c r="B207" s="946"/>
      <c r="C207" s="545"/>
      <c r="D207" s="546"/>
      <c r="E207" s="546"/>
      <c r="F207" s="546"/>
      <c r="G207" s="546"/>
      <c r="H207" s="546"/>
      <c r="I207" s="546"/>
      <c r="J207" s="547"/>
      <c r="K207" s="152"/>
      <c r="L207" s="20"/>
      <c r="M207" s="20"/>
      <c r="N207" s="20"/>
      <c r="O207" s="20"/>
      <c r="P207" s="20"/>
      <c r="Q207" s="20"/>
      <c r="R207" s="20"/>
      <c r="S207" s="20"/>
      <c r="T207" s="20"/>
      <c r="U207" s="20"/>
      <c r="V207" s="20"/>
      <c r="W207" s="20"/>
      <c r="X207" s="20"/>
      <c r="Y207" s="20"/>
      <c r="Z207" s="20"/>
      <c r="AA207" s="20"/>
      <c r="AB207" s="20"/>
      <c r="AC207" s="20"/>
      <c r="AD207" s="20"/>
      <c r="AE207" s="20"/>
      <c r="AF207" s="869"/>
      <c r="AG207" s="480"/>
      <c r="AH207" s="480"/>
      <c r="AI207" s="480"/>
      <c r="AJ207" s="480"/>
      <c r="AK207" s="480"/>
      <c r="AL207" s="870"/>
      <c r="AM207" s="646"/>
      <c r="AN207" s="520"/>
      <c r="AO207" s="520"/>
      <c r="AP207" s="520"/>
      <c r="AQ207" s="520"/>
      <c r="AR207" s="520"/>
      <c r="AS207" s="520"/>
      <c r="AT207" s="520"/>
      <c r="AU207" s="520"/>
      <c r="AV207" s="520"/>
      <c r="AW207" s="520"/>
      <c r="AX207" s="520"/>
      <c r="AY207" s="520"/>
      <c r="AZ207" s="647"/>
      <c r="BB207" s="249"/>
    </row>
    <row r="208" spans="2:54" ht="9" customHeight="1" x14ac:dyDescent="0.2">
      <c r="B208" s="946"/>
      <c r="C208" s="486" t="s">
        <v>187</v>
      </c>
      <c r="D208" s="487"/>
      <c r="E208" s="487"/>
      <c r="F208" s="487"/>
      <c r="G208" s="487"/>
      <c r="H208" s="487"/>
      <c r="I208" s="487"/>
      <c r="J208" s="488"/>
      <c r="K208" s="14"/>
      <c r="L208" s="26"/>
      <c r="M208" s="26"/>
      <c r="N208" s="26"/>
      <c r="O208" s="26"/>
      <c r="P208" s="26"/>
      <c r="Q208" s="26"/>
      <c r="R208" s="26"/>
      <c r="S208" s="26"/>
      <c r="T208" s="26"/>
      <c r="U208" s="26"/>
      <c r="V208" s="26"/>
      <c r="W208" s="26"/>
      <c r="X208" s="26"/>
      <c r="Y208" s="26"/>
      <c r="Z208" s="26"/>
      <c r="AA208" s="26"/>
      <c r="AB208" s="26"/>
      <c r="AC208" s="26"/>
      <c r="AD208" s="26"/>
      <c r="AE208" s="26"/>
      <c r="AF208" s="648" t="s">
        <v>533</v>
      </c>
      <c r="AG208" s="496"/>
      <c r="AH208" s="496"/>
      <c r="AI208" s="496"/>
      <c r="AJ208" s="496"/>
      <c r="AK208" s="496"/>
      <c r="AL208" s="649"/>
      <c r="AM208" s="15"/>
      <c r="AN208" s="15"/>
      <c r="AO208" s="683"/>
      <c r="AP208" s="683"/>
      <c r="AQ208" s="683"/>
      <c r="AR208" s="683"/>
      <c r="AS208" s="683"/>
      <c r="AT208" s="15"/>
      <c r="AU208" s="15"/>
      <c r="AV208" s="15"/>
      <c r="AW208" s="15"/>
      <c r="AX208" s="15"/>
      <c r="AY208" s="15"/>
      <c r="AZ208" s="16"/>
      <c r="BB208" s="843" t="s">
        <v>655</v>
      </c>
    </row>
    <row r="209" spans="2:54" ht="15" customHeight="1" x14ac:dyDescent="0.2">
      <c r="B209" s="946"/>
      <c r="C209" s="489"/>
      <c r="D209" s="490"/>
      <c r="E209" s="490"/>
      <c r="F209" s="490"/>
      <c r="G209" s="490"/>
      <c r="H209" s="490"/>
      <c r="I209" s="490"/>
      <c r="J209" s="491"/>
      <c r="K209" s="9"/>
      <c r="L209" s="504"/>
      <c r="M209" s="505"/>
      <c r="N209" s="505"/>
      <c r="O209" s="505"/>
      <c r="P209" s="505"/>
      <c r="Q209" s="505"/>
      <c r="R209" s="505"/>
      <c r="S209" s="505"/>
      <c r="T209" s="506"/>
      <c r="V209" s="27" t="s">
        <v>560</v>
      </c>
      <c r="W209" s="153"/>
      <c r="X209" s="153"/>
      <c r="Y209" s="153"/>
      <c r="Z209" s="153"/>
      <c r="AA209" s="153"/>
      <c r="AB209" s="153"/>
      <c r="AC209" s="153"/>
      <c r="AD209" s="153"/>
      <c r="AE209" s="153"/>
      <c r="AF209" s="650"/>
      <c r="AG209" s="499"/>
      <c r="AH209" s="499"/>
      <c r="AI209" s="499"/>
      <c r="AJ209" s="499"/>
      <c r="AK209" s="499"/>
      <c r="AL209" s="651"/>
      <c r="AM209" s="654" t="s">
        <v>390</v>
      </c>
      <c r="AN209" s="479"/>
      <c r="AO209" s="481"/>
      <c r="AP209" s="481"/>
      <c r="AQ209" s="481"/>
      <c r="AR209" s="481"/>
      <c r="AS209" s="481"/>
      <c r="AT209" s="1" t="s">
        <v>391</v>
      </c>
      <c r="AU209" s="1" t="s">
        <v>392</v>
      </c>
      <c r="AZ209" s="18"/>
      <c r="BB209" s="843"/>
    </row>
    <row r="210" spans="2:54" ht="10.5" customHeight="1" x14ac:dyDescent="0.2">
      <c r="B210" s="946"/>
      <c r="C210" s="492"/>
      <c r="D210" s="493"/>
      <c r="E210" s="493"/>
      <c r="F210" s="493"/>
      <c r="G210" s="493"/>
      <c r="H210" s="493"/>
      <c r="I210" s="493"/>
      <c r="J210" s="494"/>
      <c r="K210" s="19"/>
      <c r="L210" s="25"/>
      <c r="M210" s="25"/>
      <c r="N210" s="25"/>
      <c r="O210" s="25"/>
      <c r="P210" s="25"/>
      <c r="Q210" s="25"/>
      <c r="R210" s="25"/>
      <c r="S210" s="25"/>
      <c r="T210" s="25"/>
      <c r="U210" s="25"/>
      <c r="V210" s="25"/>
      <c r="W210" s="25"/>
      <c r="X210" s="25"/>
      <c r="Y210" s="25"/>
      <c r="Z210" s="25"/>
      <c r="AA210" s="25"/>
      <c r="AB210" s="25"/>
      <c r="AC210" s="25"/>
      <c r="AD210" s="25"/>
      <c r="AE210" s="25"/>
      <c r="AF210" s="652"/>
      <c r="AG210" s="502"/>
      <c r="AH210" s="502"/>
      <c r="AI210" s="502"/>
      <c r="AJ210" s="502"/>
      <c r="AK210" s="502"/>
      <c r="AL210" s="653"/>
      <c r="AM210" s="20"/>
      <c r="AN210" s="20"/>
      <c r="AO210" s="684"/>
      <c r="AP210" s="684"/>
      <c r="AQ210" s="684"/>
      <c r="AR210" s="684"/>
      <c r="AS210" s="684"/>
      <c r="AT210" s="20"/>
      <c r="AU210" s="20"/>
      <c r="AV210" s="20"/>
      <c r="AW210" s="20"/>
      <c r="AX210" s="20"/>
      <c r="AY210" s="20"/>
      <c r="AZ210" s="21"/>
      <c r="BB210" s="843"/>
    </row>
    <row r="211" spans="2:54" ht="12" customHeight="1" x14ac:dyDescent="0.2">
      <c r="B211" s="946"/>
      <c r="C211" s="486" t="s">
        <v>393</v>
      </c>
      <c r="D211" s="487"/>
      <c r="E211" s="487"/>
      <c r="F211" s="487"/>
      <c r="G211" s="487"/>
      <c r="H211" s="487"/>
      <c r="I211" s="487"/>
      <c r="J211" s="488"/>
      <c r="K211" s="14"/>
      <c r="L211" s="26"/>
      <c r="M211" s="26"/>
      <c r="N211" s="26"/>
      <c r="O211" s="26"/>
      <c r="P211" s="26"/>
      <c r="Q211" s="26"/>
      <c r="R211" s="26"/>
      <c r="S211" s="26"/>
      <c r="T211" s="26"/>
      <c r="U211" s="26"/>
      <c r="V211" s="26"/>
      <c r="W211" s="26"/>
      <c r="X211" s="26"/>
      <c r="Y211" s="26"/>
      <c r="Z211" s="26"/>
      <c r="AA211" s="26"/>
      <c r="AB211" s="26"/>
      <c r="AC211" s="26"/>
      <c r="AD211" s="26"/>
      <c r="AE211" s="26"/>
      <c r="AF211" s="495" t="s">
        <v>653</v>
      </c>
      <c r="AG211" s="496"/>
      <c r="AH211" s="496"/>
      <c r="AI211" s="496"/>
      <c r="AJ211" s="496"/>
      <c r="AK211" s="496"/>
      <c r="AL211" s="497"/>
      <c r="AM211" s="15"/>
      <c r="AN211" s="15"/>
      <c r="AO211" s="15"/>
      <c r="AP211" s="15"/>
      <c r="AQ211" s="15"/>
      <c r="AR211" s="15"/>
      <c r="AS211" s="15"/>
      <c r="AT211" s="15"/>
      <c r="AU211" s="15"/>
      <c r="AV211" s="15"/>
      <c r="AW211" s="15"/>
      <c r="AX211" s="15"/>
      <c r="AY211" s="15"/>
      <c r="AZ211" s="16"/>
      <c r="BB211" s="843"/>
    </row>
    <row r="212" spans="2:54" ht="15" customHeight="1" x14ac:dyDescent="0.2">
      <c r="B212" s="946"/>
      <c r="C212" s="489"/>
      <c r="D212" s="490"/>
      <c r="E212" s="490"/>
      <c r="F212" s="490"/>
      <c r="G212" s="490"/>
      <c r="H212" s="490"/>
      <c r="I212" s="490"/>
      <c r="J212" s="491"/>
      <c r="K212" s="9"/>
      <c r="L212" s="504"/>
      <c r="M212" s="505"/>
      <c r="N212" s="505"/>
      <c r="O212" s="505"/>
      <c r="P212" s="505"/>
      <c r="Q212" s="505"/>
      <c r="R212" s="505"/>
      <c r="S212" s="505"/>
      <c r="T212" s="506"/>
      <c r="V212" s="27" t="s">
        <v>560</v>
      </c>
      <c r="W212" s="153"/>
      <c r="X212" s="153"/>
      <c r="Y212" s="153"/>
      <c r="Z212" s="153"/>
      <c r="AA212" s="153"/>
      <c r="AB212" s="153"/>
      <c r="AC212" s="153"/>
      <c r="AD212" s="153"/>
      <c r="AE212" s="153"/>
      <c r="AF212" s="498"/>
      <c r="AG212" s="499"/>
      <c r="AH212" s="499"/>
      <c r="AI212" s="499"/>
      <c r="AJ212" s="499"/>
      <c r="AK212" s="499"/>
      <c r="AL212" s="500"/>
      <c r="AN212" s="504"/>
      <c r="AO212" s="505"/>
      <c r="AP212" s="505"/>
      <c r="AQ212" s="505"/>
      <c r="AR212" s="505"/>
      <c r="AS212" s="505"/>
      <c r="AT212" s="506"/>
      <c r="AZ212" s="18"/>
      <c r="BB212" s="843"/>
    </row>
    <row r="213" spans="2:54" ht="12" customHeight="1" x14ac:dyDescent="0.2">
      <c r="B213" s="946"/>
      <c r="C213" s="492"/>
      <c r="D213" s="493"/>
      <c r="E213" s="493"/>
      <c r="F213" s="493"/>
      <c r="G213" s="493"/>
      <c r="H213" s="493"/>
      <c r="I213" s="493"/>
      <c r="J213" s="494"/>
      <c r="K213" s="19"/>
      <c r="L213" s="25"/>
      <c r="M213" s="25"/>
      <c r="N213" s="25"/>
      <c r="O213" s="25"/>
      <c r="P213" s="25"/>
      <c r="Q213" s="25"/>
      <c r="R213" s="25"/>
      <c r="S213" s="25"/>
      <c r="T213" s="25"/>
      <c r="U213" s="25"/>
      <c r="V213" s="25"/>
      <c r="W213" s="25"/>
      <c r="X213" s="25"/>
      <c r="Y213" s="25"/>
      <c r="Z213" s="25"/>
      <c r="AA213" s="25"/>
      <c r="AB213" s="25"/>
      <c r="AC213" s="25"/>
      <c r="AD213" s="25"/>
      <c r="AE213" s="25"/>
      <c r="AF213" s="501"/>
      <c r="AG213" s="502"/>
      <c r="AH213" s="502"/>
      <c r="AI213" s="502"/>
      <c r="AJ213" s="502"/>
      <c r="AK213" s="502"/>
      <c r="AL213" s="503"/>
      <c r="AM213" s="20"/>
      <c r="AN213" s="20"/>
      <c r="AO213" s="20"/>
      <c r="AP213" s="20"/>
      <c r="AQ213" s="20"/>
      <c r="AR213" s="20"/>
      <c r="AS213" s="20"/>
      <c r="AT213" s="20"/>
      <c r="AU213" s="20"/>
      <c r="AV213" s="20"/>
      <c r="AW213" s="20"/>
      <c r="AX213" s="20"/>
      <c r="AY213" s="357" t="s">
        <v>560</v>
      </c>
      <c r="AZ213" s="21"/>
      <c r="BB213" s="843"/>
    </row>
    <row r="214" spans="2:54" ht="10.5" customHeight="1" x14ac:dyDescent="0.2">
      <c r="B214" s="946"/>
      <c r="C214" s="482" t="s">
        <v>29</v>
      </c>
      <c r="D214" s="472"/>
      <c r="E214" s="472"/>
      <c r="F214" s="472"/>
      <c r="G214" s="472"/>
      <c r="H214" s="472"/>
      <c r="I214" s="472"/>
      <c r="J214" s="473"/>
      <c r="K214" s="23"/>
      <c r="AZ214" s="18"/>
      <c r="BB214" s="843"/>
    </row>
    <row r="215" spans="2:54" ht="15" customHeight="1" x14ac:dyDescent="0.2">
      <c r="B215" s="946"/>
      <c r="C215" s="471"/>
      <c r="D215" s="472"/>
      <c r="E215" s="472"/>
      <c r="F215" s="472"/>
      <c r="G215" s="472"/>
      <c r="H215" s="472"/>
      <c r="I215" s="472"/>
      <c r="J215" s="473"/>
      <c r="K215" s="23"/>
      <c r="L215" s="685"/>
      <c r="M215" s="683"/>
      <c r="N215" s="683"/>
      <c r="O215" s="683"/>
      <c r="P215" s="683"/>
      <c r="Q215" s="686"/>
      <c r="S215" s="570" t="s">
        <v>28</v>
      </c>
      <c r="T215" s="570"/>
      <c r="U215" s="570"/>
      <c r="V215" s="570"/>
      <c r="W215" s="570"/>
      <c r="X215" s="570"/>
      <c r="Y215" s="570"/>
      <c r="Z215" s="570"/>
      <c r="AA215" s="570"/>
      <c r="AB215" s="570"/>
      <c r="AC215" s="570"/>
      <c r="AE215" s="863"/>
      <c r="AF215" s="864"/>
      <c r="AG215" s="479" t="s">
        <v>0</v>
      </c>
      <c r="AH215" s="871"/>
      <c r="AI215" s="872"/>
      <c r="AJ215" s="479" t="s">
        <v>9</v>
      </c>
      <c r="AK215" s="479"/>
      <c r="AL215" s="871"/>
      <c r="AM215" s="872"/>
      <c r="AN215" s="479" t="s">
        <v>10</v>
      </c>
      <c r="AO215" s="479"/>
      <c r="AP215" s="479" t="s">
        <v>30</v>
      </c>
      <c r="AQ215" s="479"/>
      <c r="AR215" s="479"/>
      <c r="AS215" s="479"/>
      <c r="AT215" s="673"/>
      <c r="AU215" s="674"/>
      <c r="AV215" s="674"/>
      <c r="AW215" s="675"/>
      <c r="AX215" s="479" t="s">
        <v>31</v>
      </c>
      <c r="AY215" s="479"/>
      <c r="AZ215" s="18"/>
      <c r="BB215" s="843"/>
    </row>
    <row r="216" spans="2:54" ht="8.1" customHeight="1" x14ac:dyDescent="0.2">
      <c r="B216" s="946"/>
      <c r="C216" s="471"/>
      <c r="D216" s="472"/>
      <c r="E216" s="472"/>
      <c r="F216" s="472"/>
      <c r="G216" s="472"/>
      <c r="H216" s="472"/>
      <c r="I216" s="472"/>
      <c r="J216" s="473"/>
      <c r="K216" s="23"/>
      <c r="L216" s="687"/>
      <c r="M216" s="684"/>
      <c r="N216" s="684"/>
      <c r="O216" s="684"/>
      <c r="P216" s="684"/>
      <c r="Q216" s="688"/>
      <c r="S216" s="570"/>
      <c r="T216" s="570"/>
      <c r="U216" s="570"/>
      <c r="V216" s="570"/>
      <c r="W216" s="570"/>
      <c r="X216" s="570"/>
      <c r="Y216" s="570"/>
      <c r="Z216" s="570"/>
      <c r="AA216" s="570"/>
      <c r="AB216" s="570"/>
      <c r="AC216" s="570"/>
      <c r="AE216" s="775"/>
      <c r="AF216" s="865"/>
      <c r="AG216" s="479"/>
      <c r="AH216" s="873"/>
      <c r="AI216" s="874"/>
      <c r="AJ216" s="479"/>
      <c r="AK216" s="479"/>
      <c r="AL216" s="873"/>
      <c r="AM216" s="874"/>
      <c r="AN216" s="479"/>
      <c r="AO216" s="479"/>
      <c r="AP216" s="479"/>
      <c r="AQ216" s="479"/>
      <c r="AR216" s="479"/>
      <c r="AS216" s="479"/>
      <c r="AT216" s="676"/>
      <c r="AU216" s="677"/>
      <c r="AV216" s="677"/>
      <c r="AW216" s="678"/>
      <c r="AX216" s="479"/>
      <c r="AY216" s="479"/>
      <c r="AZ216" s="18"/>
      <c r="BB216" s="843"/>
    </row>
    <row r="217" spans="2:54" ht="9.75" customHeight="1" thickBot="1" x14ac:dyDescent="0.25">
      <c r="B217" s="947"/>
      <c r="C217" s="474"/>
      <c r="D217" s="475"/>
      <c r="E217" s="475"/>
      <c r="F217" s="475"/>
      <c r="G217" s="475"/>
      <c r="H217" s="475"/>
      <c r="I217" s="475"/>
      <c r="J217" s="476"/>
      <c r="K217" s="33"/>
      <c r="L217" s="34"/>
      <c r="M217" s="34"/>
      <c r="N217" s="34"/>
      <c r="O217" s="34"/>
      <c r="P217" s="34"/>
      <c r="Q217" s="34"/>
      <c r="R217" s="34"/>
      <c r="S217" s="34"/>
      <c r="T217" s="34"/>
      <c r="U217" s="34"/>
      <c r="V217" s="34"/>
      <c r="W217" s="34"/>
      <c r="X217" s="34"/>
      <c r="Y217" s="34"/>
      <c r="Z217" s="34"/>
      <c r="AA217" s="34"/>
      <c r="AB217" s="34"/>
      <c r="AC217" s="34"/>
      <c r="AD217" s="34"/>
      <c r="AE217" s="34"/>
      <c r="AF217" s="34"/>
      <c r="AG217" s="34"/>
      <c r="AH217" s="34"/>
      <c r="AI217" s="34"/>
      <c r="AJ217" s="34"/>
      <c r="AK217" s="34"/>
      <c r="AL217" s="34"/>
      <c r="AM217" s="34"/>
      <c r="AN217" s="34"/>
      <c r="AO217" s="34"/>
      <c r="AP217" s="34"/>
      <c r="AQ217" s="34"/>
      <c r="AR217" s="34"/>
      <c r="AS217" s="34"/>
      <c r="AT217" s="34"/>
      <c r="AU217" s="34"/>
      <c r="AV217" s="34"/>
      <c r="AW217" s="34"/>
      <c r="AX217" s="34"/>
      <c r="AY217" s="34"/>
      <c r="AZ217" s="7"/>
      <c r="BB217" s="258"/>
    </row>
    <row r="218" spans="2:54" ht="9.75" customHeight="1" thickBot="1" x14ac:dyDescent="0.25">
      <c r="C218" s="6"/>
      <c r="D218" s="6"/>
      <c r="E218" s="6"/>
      <c r="F218" s="6"/>
      <c r="G218" s="6"/>
      <c r="H218" s="6"/>
      <c r="I218" s="6"/>
      <c r="J218" s="6"/>
    </row>
    <row r="219" spans="2:54" ht="9" customHeight="1" x14ac:dyDescent="0.2">
      <c r="B219" s="725" t="s">
        <v>368</v>
      </c>
      <c r="C219" s="857" t="s">
        <v>98</v>
      </c>
      <c r="D219" s="858"/>
      <c r="E219" s="858"/>
      <c r="F219" s="858"/>
      <c r="G219" s="858"/>
      <c r="H219" s="858"/>
      <c r="I219" s="858"/>
      <c r="J219" s="859"/>
      <c r="K219" s="732"/>
      <c r="L219" s="733"/>
      <c r="M219" s="733"/>
      <c r="N219" s="733"/>
      <c r="O219" s="733"/>
      <c r="P219" s="733"/>
      <c r="Q219" s="733"/>
      <c r="R219" s="733"/>
      <c r="S219" s="733"/>
      <c r="T219" s="733"/>
      <c r="U219" s="733"/>
      <c r="V219" s="733"/>
      <c r="W219" s="733"/>
      <c r="X219" s="733"/>
      <c r="Y219" s="733"/>
      <c r="Z219" s="733"/>
      <c r="AA219" s="733"/>
      <c r="AB219" s="733"/>
      <c r="AC219" s="733"/>
      <c r="AD219" s="733"/>
      <c r="AE219" s="733"/>
      <c r="AF219" s="733"/>
      <c r="AG219" s="733"/>
      <c r="AH219" s="733"/>
      <c r="AI219" s="733"/>
      <c r="AJ219" s="733"/>
      <c r="AK219" s="733"/>
      <c r="AL219" s="733"/>
      <c r="AM219" s="733"/>
      <c r="AN219" s="733"/>
      <c r="AO219" s="733"/>
      <c r="AP219" s="733"/>
      <c r="AQ219" s="733"/>
      <c r="AR219" s="733"/>
      <c r="AS219" s="733"/>
      <c r="AT219" s="733"/>
      <c r="AU219" s="733"/>
      <c r="AV219" s="733"/>
      <c r="AW219" s="733"/>
      <c r="AX219" s="733"/>
      <c r="AY219" s="733"/>
      <c r="AZ219" s="734"/>
      <c r="BB219" s="844" t="s">
        <v>514</v>
      </c>
    </row>
    <row r="220" spans="2:54" ht="12" customHeight="1" x14ac:dyDescent="0.2">
      <c r="B220" s="726"/>
      <c r="C220" s="860"/>
      <c r="D220" s="861"/>
      <c r="E220" s="861"/>
      <c r="F220" s="861"/>
      <c r="G220" s="861"/>
      <c r="H220" s="861"/>
      <c r="I220" s="861"/>
      <c r="J220" s="862"/>
      <c r="K220" s="735"/>
      <c r="L220" s="660"/>
      <c r="M220" s="660"/>
      <c r="N220" s="660"/>
      <c r="O220" s="660"/>
      <c r="P220" s="660"/>
      <c r="Q220" s="660"/>
      <c r="R220" s="660"/>
      <c r="S220" s="660"/>
      <c r="T220" s="660"/>
      <c r="U220" s="660"/>
      <c r="V220" s="660"/>
      <c r="W220" s="660"/>
      <c r="X220" s="660"/>
      <c r="Y220" s="660"/>
      <c r="Z220" s="660"/>
      <c r="AA220" s="660"/>
      <c r="AB220" s="660"/>
      <c r="AC220" s="660"/>
      <c r="AD220" s="660"/>
      <c r="AE220" s="660"/>
      <c r="AF220" s="660"/>
      <c r="AG220" s="660"/>
      <c r="AH220" s="660"/>
      <c r="AI220" s="660"/>
      <c r="AJ220" s="660"/>
      <c r="AK220" s="660"/>
      <c r="AL220" s="660"/>
      <c r="AM220" s="660"/>
      <c r="AN220" s="660"/>
      <c r="AO220" s="660"/>
      <c r="AP220" s="660"/>
      <c r="AQ220" s="660"/>
      <c r="AR220" s="660"/>
      <c r="AS220" s="660"/>
      <c r="AT220" s="660"/>
      <c r="AU220" s="660"/>
      <c r="AV220" s="660"/>
      <c r="AW220" s="660"/>
      <c r="AX220" s="660"/>
      <c r="AY220" s="660"/>
      <c r="AZ220" s="736"/>
      <c r="BB220" s="845"/>
    </row>
    <row r="221" spans="2:54" ht="12" customHeight="1" x14ac:dyDescent="0.2">
      <c r="B221" s="726"/>
      <c r="C221" s="854" t="s">
        <v>143</v>
      </c>
      <c r="D221" s="855"/>
      <c r="E221" s="855"/>
      <c r="F221" s="855"/>
      <c r="G221" s="855"/>
      <c r="H221" s="855"/>
      <c r="I221" s="855"/>
      <c r="J221" s="856"/>
      <c r="K221" s="737"/>
      <c r="L221" s="738"/>
      <c r="M221" s="738"/>
      <c r="N221" s="738"/>
      <c r="O221" s="738"/>
      <c r="P221" s="738"/>
      <c r="Q221" s="738"/>
      <c r="R221" s="738"/>
      <c r="S221" s="738"/>
      <c r="T221" s="738"/>
      <c r="U221" s="738"/>
      <c r="V221" s="738"/>
      <c r="W221" s="738"/>
      <c r="X221" s="738"/>
      <c r="Y221" s="738"/>
      <c r="Z221" s="738"/>
      <c r="AA221" s="738"/>
      <c r="AB221" s="738"/>
      <c r="AC221" s="738"/>
      <c r="AD221" s="738"/>
      <c r="AE221" s="738"/>
      <c r="AF221" s="738"/>
      <c r="AG221" s="738"/>
      <c r="AH221" s="738"/>
      <c r="AI221" s="738"/>
      <c r="AJ221" s="738"/>
      <c r="AK221" s="738"/>
      <c r="AL221" s="738"/>
      <c r="AM221" s="738"/>
      <c r="AN221" s="738"/>
      <c r="AO221" s="738"/>
      <c r="AP221" s="738"/>
      <c r="AQ221" s="738"/>
      <c r="AR221" s="738"/>
      <c r="AS221" s="738"/>
      <c r="AT221" s="738"/>
      <c r="AU221" s="738"/>
      <c r="AV221" s="738"/>
      <c r="AW221" s="738"/>
      <c r="AX221" s="738"/>
      <c r="AY221" s="738"/>
      <c r="AZ221" s="739"/>
      <c r="BB221" s="845"/>
    </row>
    <row r="222" spans="2:54" ht="9" customHeight="1" x14ac:dyDescent="0.2">
      <c r="B222" s="726"/>
      <c r="C222" s="854"/>
      <c r="D222" s="855"/>
      <c r="E222" s="855"/>
      <c r="F222" s="855"/>
      <c r="G222" s="855"/>
      <c r="H222" s="855"/>
      <c r="I222" s="855"/>
      <c r="J222" s="856"/>
      <c r="K222" s="735"/>
      <c r="L222" s="660"/>
      <c r="M222" s="660"/>
      <c r="N222" s="660"/>
      <c r="O222" s="660"/>
      <c r="P222" s="660"/>
      <c r="Q222" s="660"/>
      <c r="R222" s="660"/>
      <c r="S222" s="660"/>
      <c r="T222" s="660"/>
      <c r="U222" s="660"/>
      <c r="V222" s="660"/>
      <c r="W222" s="660"/>
      <c r="X222" s="660"/>
      <c r="Y222" s="660"/>
      <c r="Z222" s="660"/>
      <c r="AA222" s="660"/>
      <c r="AB222" s="660"/>
      <c r="AC222" s="660"/>
      <c r="AD222" s="660"/>
      <c r="AE222" s="660"/>
      <c r="AF222" s="660"/>
      <c r="AG222" s="660"/>
      <c r="AH222" s="660"/>
      <c r="AI222" s="660"/>
      <c r="AJ222" s="660"/>
      <c r="AK222" s="660"/>
      <c r="AL222" s="660"/>
      <c r="AM222" s="660"/>
      <c r="AN222" s="660"/>
      <c r="AO222" s="660"/>
      <c r="AP222" s="660"/>
      <c r="AQ222" s="660"/>
      <c r="AR222" s="660"/>
      <c r="AS222" s="660"/>
      <c r="AT222" s="660"/>
      <c r="AU222" s="660"/>
      <c r="AV222" s="660"/>
      <c r="AW222" s="660"/>
      <c r="AX222" s="660"/>
      <c r="AY222" s="660"/>
      <c r="AZ222" s="736"/>
      <c r="BB222" s="849" t="s">
        <v>515</v>
      </c>
    </row>
    <row r="223" spans="2:54" ht="13.5" customHeight="1" x14ac:dyDescent="0.2">
      <c r="B223" s="726"/>
      <c r="C223" s="721" t="s">
        <v>158</v>
      </c>
      <c r="D223" s="478"/>
      <c r="E223" s="478"/>
      <c r="F223" s="478"/>
      <c r="G223" s="478"/>
      <c r="H223" s="478"/>
      <c r="I223" s="478"/>
      <c r="J223" s="478"/>
      <c r="K223" s="22"/>
      <c r="L223" s="478" t="s">
        <v>511</v>
      </c>
      <c r="M223" s="478"/>
      <c r="N223" s="478"/>
      <c r="O223" s="478"/>
      <c r="P223" s="478"/>
      <c r="Q223" s="478"/>
      <c r="R223" s="478"/>
      <c r="S223" s="15"/>
      <c r="T223" s="15"/>
      <c r="U223" s="15"/>
      <c r="V223" s="15"/>
      <c r="W223" s="15"/>
      <c r="X223" s="15"/>
      <c r="Y223" s="15"/>
      <c r="Z223" s="15"/>
      <c r="AA223" s="15"/>
      <c r="AB223" s="15"/>
      <c r="AC223" s="15"/>
      <c r="AD223" s="15"/>
      <c r="AE223" s="155"/>
      <c r="AF223" s="664" t="s">
        <v>161</v>
      </c>
      <c r="AG223" s="665"/>
      <c r="AH223" s="665"/>
      <c r="AI223" s="665"/>
      <c r="AJ223" s="665"/>
      <c r="AK223" s="665"/>
      <c r="AL223" s="740"/>
      <c r="AM223" s="683"/>
      <c r="AN223" s="683"/>
      <c r="AO223" s="683"/>
      <c r="AP223" s="683"/>
      <c r="AQ223" s="683"/>
      <c r="AR223" s="478" t="s">
        <v>0</v>
      </c>
      <c r="AS223" s="683"/>
      <c r="AT223" s="683"/>
      <c r="AU223" s="478" t="s">
        <v>1</v>
      </c>
      <c r="AV223" s="683"/>
      <c r="AW223" s="683"/>
      <c r="AX223" s="478" t="s">
        <v>2</v>
      </c>
      <c r="AY223" s="478"/>
      <c r="AZ223" s="507"/>
      <c r="BB223" s="849"/>
    </row>
    <row r="224" spans="2:54" x14ac:dyDescent="0.2">
      <c r="B224" s="726"/>
      <c r="C224" s="722"/>
      <c r="D224" s="479"/>
      <c r="E224" s="479"/>
      <c r="F224" s="479"/>
      <c r="G224" s="479"/>
      <c r="H224" s="479"/>
      <c r="I224" s="479"/>
      <c r="J224" s="479"/>
      <c r="K224" s="190" t="s">
        <v>12</v>
      </c>
      <c r="L224" s="504"/>
      <c r="M224" s="505"/>
      <c r="N224" s="505"/>
      <c r="O224" s="505"/>
      <c r="P224" s="505"/>
      <c r="Q224" s="505"/>
      <c r="R224" s="506"/>
      <c r="S224" s="186" t="s">
        <v>13</v>
      </c>
      <c r="T224" s="479" t="s">
        <v>63</v>
      </c>
      <c r="U224" s="479"/>
      <c r="V224" s="504"/>
      <c r="W224" s="505"/>
      <c r="X224" s="505"/>
      <c r="Y224" s="505"/>
      <c r="Z224" s="505"/>
      <c r="AA224" s="505"/>
      <c r="AB224" s="505"/>
      <c r="AC224" s="505"/>
      <c r="AD224" s="506"/>
      <c r="AE224" s="191" t="s">
        <v>367</v>
      </c>
      <c r="AF224" s="667"/>
      <c r="AG224" s="668"/>
      <c r="AH224" s="668"/>
      <c r="AI224" s="668"/>
      <c r="AJ224" s="668"/>
      <c r="AK224" s="668"/>
      <c r="AL224" s="741"/>
      <c r="AM224" s="481"/>
      <c r="AN224" s="481"/>
      <c r="AO224" s="481"/>
      <c r="AP224" s="481"/>
      <c r="AQ224" s="481"/>
      <c r="AR224" s="479"/>
      <c r="AS224" s="481"/>
      <c r="AT224" s="481"/>
      <c r="AU224" s="479"/>
      <c r="AV224" s="481"/>
      <c r="AW224" s="481"/>
      <c r="AX224" s="479"/>
      <c r="AY224" s="479"/>
      <c r="AZ224" s="508"/>
      <c r="BB224" s="470" t="s">
        <v>517</v>
      </c>
    </row>
    <row r="225" spans="2:54" ht="6" customHeight="1" x14ac:dyDescent="0.2">
      <c r="B225" s="726"/>
      <c r="C225" s="723"/>
      <c r="D225" s="480"/>
      <c r="E225" s="480"/>
      <c r="F225" s="480"/>
      <c r="G225" s="480"/>
      <c r="H225" s="480"/>
      <c r="I225" s="480"/>
      <c r="J225" s="480"/>
      <c r="K225" s="152"/>
      <c r="L225" s="20"/>
      <c r="M225" s="20"/>
      <c r="N225" s="20"/>
      <c r="O225" s="20"/>
      <c r="P225" s="20"/>
      <c r="Q225" s="20"/>
      <c r="R225" s="20"/>
      <c r="S225" s="20"/>
      <c r="T225" s="20"/>
      <c r="U225" s="20"/>
      <c r="V225" s="20"/>
      <c r="W225" s="20"/>
      <c r="X225" s="20"/>
      <c r="Y225" s="20"/>
      <c r="Z225" s="20"/>
      <c r="AA225" s="20"/>
      <c r="AB225" s="20"/>
      <c r="AC225" s="20"/>
      <c r="AD225" s="20"/>
      <c r="AE225" s="154"/>
      <c r="AF225" s="670"/>
      <c r="AG225" s="671"/>
      <c r="AH225" s="671"/>
      <c r="AI225" s="671"/>
      <c r="AJ225" s="671"/>
      <c r="AK225" s="671"/>
      <c r="AL225" s="742"/>
      <c r="AM225" s="684"/>
      <c r="AN225" s="684"/>
      <c r="AO225" s="684"/>
      <c r="AP225" s="684"/>
      <c r="AQ225" s="684"/>
      <c r="AR225" s="480"/>
      <c r="AS225" s="684"/>
      <c r="AT225" s="684"/>
      <c r="AU225" s="480"/>
      <c r="AV225" s="684"/>
      <c r="AW225" s="684"/>
      <c r="AX225" s="480"/>
      <c r="AY225" s="20"/>
      <c r="AZ225" s="21"/>
      <c r="BB225" s="849"/>
    </row>
    <row r="226" spans="2:54" ht="3.75" customHeight="1" x14ac:dyDescent="0.2">
      <c r="B226" s="726"/>
      <c r="C226" s="471" t="s">
        <v>8</v>
      </c>
      <c r="D226" s="472"/>
      <c r="E226" s="472"/>
      <c r="F226" s="472"/>
      <c r="G226" s="472"/>
      <c r="H226" s="472"/>
      <c r="I226" s="472"/>
      <c r="J226" s="473"/>
      <c r="K226" s="23"/>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6"/>
      <c r="BB226" s="849"/>
    </row>
    <row r="227" spans="2:54" ht="8.1" customHeight="1" x14ac:dyDescent="0.2">
      <c r="B227" s="726"/>
      <c r="C227" s="471"/>
      <c r="D227" s="472"/>
      <c r="E227" s="472"/>
      <c r="F227" s="472"/>
      <c r="G227" s="472"/>
      <c r="H227" s="472"/>
      <c r="I227" s="472"/>
      <c r="J227" s="473"/>
      <c r="K227" s="23"/>
      <c r="L227" s="685"/>
      <c r="M227" s="683"/>
      <c r="N227" s="683"/>
      <c r="O227" s="683"/>
      <c r="P227" s="683"/>
      <c r="Q227" s="686"/>
      <c r="R227" s="479" t="s">
        <v>0</v>
      </c>
      <c r="S227" s="479"/>
      <c r="T227" s="685"/>
      <c r="U227" s="683"/>
      <c r="V227" s="686"/>
      <c r="W227" s="479" t="s">
        <v>9</v>
      </c>
      <c r="X227" s="479"/>
      <c r="Y227" s="479"/>
      <c r="Z227" s="479"/>
      <c r="AA227" s="685"/>
      <c r="AB227" s="683"/>
      <c r="AC227" s="686"/>
      <c r="AD227" s="479" t="s">
        <v>2</v>
      </c>
      <c r="AZ227" s="18"/>
      <c r="BB227" s="849"/>
    </row>
    <row r="228" spans="2:54" ht="8.1" customHeight="1" x14ac:dyDescent="0.2">
      <c r="B228" s="726"/>
      <c r="C228" s="471"/>
      <c r="D228" s="472"/>
      <c r="E228" s="472"/>
      <c r="F228" s="472"/>
      <c r="G228" s="472"/>
      <c r="H228" s="472"/>
      <c r="I228" s="472"/>
      <c r="J228" s="473"/>
      <c r="K228" s="23"/>
      <c r="L228" s="687"/>
      <c r="M228" s="684"/>
      <c r="N228" s="684"/>
      <c r="O228" s="684"/>
      <c r="P228" s="684"/>
      <c r="Q228" s="688"/>
      <c r="R228" s="479"/>
      <c r="S228" s="479"/>
      <c r="T228" s="687"/>
      <c r="U228" s="684"/>
      <c r="V228" s="688"/>
      <c r="W228" s="479"/>
      <c r="X228" s="479"/>
      <c r="Y228" s="479"/>
      <c r="Z228" s="479"/>
      <c r="AA228" s="687"/>
      <c r="AB228" s="684"/>
      <c r="AC228" s="688"/>
      <c r="AD228" s="479"/>
      <c r="AZ228" s="18"/>
      <c r="BB228" s="849"/>
    </row>
    <row r="229" spans="2:54" ht="3.75" customHeight="1" x14ac:dyDescent="0.2">
      <c r="B229" s="726"/>
      <c r="C229" s="471"/>
      <c r="D229" s="472"/>
      <c r="E229" s="472"/>
      <c r="F229" s="472"/>
      <c r="G229" s="472"/>
      <c r="H229" s="472"/>
      <c r="I229" s="472"/>
      <c r="J229" s="473"/>
      <c r="K229" s="23"/>
      <c r="AZ229" s="18"/>
      <c r="BB229" s="849"/>
    </row>
    <row r="230" spans="2:54" ht="3.75" customHeight="1" x14ac:dyDescent="0.2">
      <c r="B230" s="726"/>
      <c r="C230" s="542" t="s">
        <v>33</v>
      </c>
      <c r="D230" s="543"/>
      <c r="E230" s="543"/>
      <c r="F230" s="543"/>
      <c r="G230" s="543"/>
      <c r="H230" s="543"/>
      <c r="I230" s="543"/>
      <c r="J230" s="544"/>
      <c r="K230" s="22"/>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6"/>
      <c r="BB230" s="849"/>
    </row>
    <row r="231" spans="2:54" ht="15" customHeight="1" x14ac:dyDescent="0.2">
      <c r="B231" s="726"/>
      <c r="C231" s="471"/>
      <c r="D231" s="472"/>
      <c r="E231" s="472"/>
      <c r="F231" s="472"/>
      <c r="G231" s="472"/>
      <c r="H231" s="472"/>
      <c r="I231" s="472"/>
      <c r="J231" s="473"/>
      <c r="K231" s="23"/>
      <c r="L231" s="685"/>
      <c r="M231" s="683"/>
      <c r="N231" s="683"/>
      <c r="O231" s="683"/>
      <c r="P231" s="683"/>
      <c r="Q231" s="686"/>
      <c r="T231" s="570" t="s">
        <v>28</v>
      </c>
      <c r="U231" s="570"/>
      <c r="V231" s="570"/>
      <c r="W231" s="570"/>
      <c r="X231" s="570"/>
      <c r="Y231" s="570"/>
      <c r="Z231" s="570"/>
      <c r="AA231" s="570"/>
      <c r="AB231" s="570"/>
      <c r="AC231" s="570"/>
      <c r="AD231" s="570"/>
      <c r="AZ231" s="18"/>
      <c r="BB231" s="849"/>
    </row>
    <row r="232" spans="2:54" ht="8.1" customHeight="1" x14ac:dyDescent="0.2">
      <c r="B232" s="726"/>
      <c r="C232" s="471"/>
      <c r="D232" s="472"/>
      <c r="E232" s="472"/>
      <c r="F232" s="472"/>
      <c r="G232" s="472"/>
      <c r="H232" s="472"/>
      <c r="I232" s="472"/>
      <c r="J232" s="473"/>
      <c r="K232" s="23"/>
      <c r="L232" s="687"/>
      <c r="M232" s="684"/>
      <c r="N232" s="684"/>
      <c r="O232" s="684"/>
      <c r="P232" s="684"/>
      <c r="Q232" s="688"/>
      <c r="T232" s="570"/>
      <c r="U232" s="570"/>
      <c r="V232" s="570"/>
      <c r="W232" s="570"/>
      <c r="X232" s="570"/>
      <c r="Y232" s="570"/>
      <c r="Z232" s="570"/>
      <c r="AA232" s="570"/>
      <c r="AB232" s="570"/>
      <c r="AC232" s="570"/>
      <c r="AD232" s="570"/>
      <c r="AZ232" s="18"/>
      <c r="BB232" s="263"/>
    </row>
    <row r="233" spans="2:54" ht="3.75" customHeight="1" x14ac:dyDescent="0.2">
      <c r="B233" s="726"/>
      <c r="C233" s="471"/>
      <c r="D233" s="472"/>
      <c r="E233" s="472"/>
      <c r="F233" s="472"/>
      <c r="G233" s="472"/>
      <c r="H233" s="472"/>
      <c r="I233" s="472"/>
      <c r="J233" s="473"/>
      <c r="K233" s="23"/>
      <c r="AZ233" s="18"/>
      <c r="BB233" s="263"/>
    </row>
    <row r="234" spans="2:54" ht="19.5" customHeight="1" x14ac:dyDescent="0.2">
      <c r="B234" s="726"/>
      <c r="C234" s="748" t="s">
        <v>557</v>
      </c>
      <c r="D234" s="749"/>
      <c r="E234" s="749"/>
      <c r="F234" s="749"/>
      <c r="G234" s="749"/>
      <c r="H234" s="749"/>
      <c r="I234" s="749"/>
      <c r="J234" s="750"/>
      <c r="K234" s="719" t="s">
        <v>20</v>
      </c>
      <c r="L234" s="720"/>
      <c r="M234" s="715" t="s">
        <v>559</v>
      </c>
      <c r="N234" s="715"/>
      <c r="O234" s="715"/>
      <c r="P234" s="715"/>
      <c r="Q234" s="715"/>
      <c r="R234" s="715"/>
      <c r="S234" s="715"/>
      <c r="T234" s="715"/>
      <c r="U234" s="715"/>
      <c r="V234" s="715"/>
      <c r="W234" s="715"/>
      <c r="X234" s="715"/>
      <c r="Y234" s="715"/>
      <c r="Z234" s="715"/>
      <c r="AA234" s="715"/>
      <c r="AB234" s="715"/>
      <c r="AC234" s="715"/>
      <c r="AD234" s="715"/>
      <c r="AE234" s="715"/>
      <c r="AF234" s="715"/>
      <c r="AG234" s="715"/>
      <c r="AH234" s="715"/>
      <c r="AI234" s="715"/>
      <c r="AJ234" s="715"/>
      <c r="AK234" s="715"/>
      <c r="AL234" s="715"/>
      <c r="AM234" s="715"/>
      <c r="AN234" s="715"/>
      <c r="AO234" s="715"/>
      <c r="AP234" s="715"/>
      <c r="AQ234" s="715"/>
      <c r="AR234" s="715"/>
      <c r="AS234" s="715"/>
      <c r="AT234" s="715"/>
      <c r="AU234" s="715"/>
      <c r="AV234" s="715"/>
      <c r="AW234" s="715"/>
      <c r="AX234" s="715"/>
      <c r="AY234" s="715"/>
      <c r="AZ234" s="716"/>
      <c r="BB234" s="470" t="s">
        <v>667</v>
      </c>
    </row>
    <row r="235" spans="2:54" ht="19.5" customHeight="1" x14ac:dyDescent="0.2">
      <c r="B235" s="726"/>
      <c r="C235" s="751"/>
      <c r="D235" s="752"/>
      <c r="E235" s="752"/>
      <c r="F235" s="752"/>
      <c r="G235" s="752"/>
      <c r="H235" s="752"/>
      <c r="I235" s="752"/>
      <c r="J235" s="753"/>
      <c r="K235" s="724"/>
      <c r="L235" s="715"/>
      <c r="M235" s="715"/>
      <c r="N235" s="715"/>
      <c r="O235" s="715"/>
      <c r="P235" s="715"/>
      <c r="Q235" s="715"/>
      <c r="R235" s="715"/>
      <c r="S235" s="715"/>
      <c r="T235" s="715"/>
      <c r="U235" s="715"/>
      <c r="V235" s="715"/>
      <c r="W235" s="715"/>
      <c r="X235" s="715"/>
      <c r="Y235" s="715"/>
      <c r="Z235" s="715"/>
      <c r="AA235" s="715"/>
      <c r="AB235" s="715"/>
      <c r="AC235" s="715"/>
      <c r="AD235" s="715"/>
      <c r="AE235" s="715"/>
      <c r="AF235" s="715"/>
      <c r="AG235" s="715"/>
      <c r="AH235" s="715"/>
      <c r="AI235" s="715"/>
      <c r="AJ235" s="715"/>
      <c r="AK235" s="715"/>
      <c r="AL235" s="715"/>
      <c r="AM235" s="715"/>
      <c r="AN235" s="715"/>
      <c r="AO235" s="715"/>
      <c r="AP235" s="715"/>
      <c r="AQ235" s="715"/>
      <c r="AR235" s="715"/>
      <c r="AS235" s="715"/>
      <c r="AT235" s="715"/>
      <c r="AU235" s="715"/>
      <c r="AV235" s="715"/>
      <c r="AW235" s="715"/>
      <c r="AX235" s="715"/>
      <c r="AY235" s="715"/>
      <c r="AZ235" s="716"/>
      <c r="BB235" s="470"/>
    </row>
    <row r="236" spans="2:54" ht="19.5" customHeight="1" x14ac:dyDescent="0.2">
      <c r="B236" s="726"/>
      <c r="C236" s="751" t="s">
        <v>504</v>
      </c>
      <c r="D236" s="752"/>
      <c r="E236" s="752"/>
      <c r="F236" s="752"/>
      <c r="G236" s="752"/>
      <c r="H236" s="752"/>
      <c r="I236" s="752"/>
      <c r="J236" s="753"/>
      <c r="K236" s="745"/>
      <c r="L236" s="746"/>
      <c r="M236" s="746"/>
      <c r="N236" s="746"/>
      <c r="O236" s="746"/>
      <c r="P236" s="746"/>
      <c r="Q236" s="746"/>
      <c r="R236" s="746"/>
      <c r="S236" s="746"/>
      <c r="T236" s="746"/>
      <c r="U236" s="746"/>
      <c r="V236" s="746"/>
      <c r="W236" s="746"/>
      <c r="X236" s="746"/>
      <c r="Y236" s="746"/>
      <c r="Z236" s="746"/>
      <c r="AA236" s="746"/>
      <c r="AB236" s="746"/>
      <c r="AC236" s="746"/>
      <c r="AD236" s="746"/>
      <c r="AE236" s="746"/>
      <c r="AF236" s="746"/>
      <c r="AG236" s="746"/>
      <c r="AH236" s="746"/>
      <c r="AI236" s="746"/>
      <c r="AJ236" s="746"/>
      <c r="AK236" s="746"/>
      <c r="AL236" s="746"/>
      <c r="AM236" s="746"/>
      <c r="AN236" s="746"/>
      <c r="AO236" s="746"/>
      <c r="AP236" s="746"/>
      <c r="AQ236" s="746"/>
      <c r="AR236" s="746"/>
      <c r="AS236" s="746"/>
      <c r="AT236" s="746"/>
      <c r="AU236" s="746"/>
      <c r="AV236" s="746"/>
      <c r="AW236" s="746"/>
      <c r="AX236" s="746"/>
      <c r="AY236" s="746"/>
      <c r="AZ236" s="747"/>
      <c r="BB236" s="470"/>
    </row>
    <row r="237" spans="2:54" ht="9.75" customHeight="1" x14ac:dyDescent="0.2">
      <c r="B237" s="726"/>
      <c r="C237" s="542" t="s">
        <v>506</v>
      </c>
      <c r="D237" s="543"/>
      <c r="E237" s="543"/>
      <c r="F237" s="543"/>
      <c r="G237" s="543"/>
      <c r="H237" s="543"/>
      <c r="I237" s="543"/>
      <c r="J237" s="544"/>
      <c r="K237" s="711"/>
      <c r="L237" s="712"/>
      <c r="M237" s="712"/>
      <c r="N237" s="712"/>
      <c r="O237" s="712"/>
      <c r="P237" s="712"/>
      <c r="Q237" s="728" t="s">
        <v>12</v>
      </c>
      <c r="R237" s="712"/>
      <c r="S237" s="712"/>
      <c r="T237" s="712"/>
      <c r="U237" s="712"/>
      <c r="V237" s="712"/>
      <c r="W237" s="712"/>
      <c r="X237" s="728" t="s">
        <v>13</v>
      </c>
      <c r="Y237" s="728"/>
      <c r="Z237" s="626"/>
      <c r="AA237" s="730"/>
      <c r="AB237" s="730"/>
      <c r="AC237" s="730"/>
      <c r="AD237" s="731"/>
      <c r="AE237" s="165"/>
      <c r="AF237" s="156"/>
      <c r="AG237" s="156"/>
      <c r="AH237" s="156"/>
      <c r="AI237" s="156"/>
      <c r="AJ237" s="157"/>
      <c r="AK237" s="157"/>
      <c r="AL237" s="157"/>
      <c r="AM237" s="157"/>
      <c r="AN237" s="157"/>
      <c r="AO237" s="157"/>
      <c r="AP237" s="157"/>
      <c r="AQ237" s="157"/>
      <c r="AR237" s="157"/>
      <c r="AS237" s="157"/>
      <c r="AT237" s="157"/>
      <c r="AU237" s="157"/>
      <c r="AV237" s="157"/>
      <c r="AW237" s="157"/>
      <c r="AX237" s="157"/>
      <c r="AY237" s="157"/>
      <c r="AZ237" s="158"/>
      <c r="BB237" s="263"/>
    </row>
    <row r="238" spans="2:54" ht="9.75" customHeight="1" x14ac:dyDescent="0.2">
      <c r="B238" s="726"/>
      <c r="C238" s="471"/>
      <c r="D238" s="472"/>
      <c r="E238" s="472"/>
      <c r="F238" s="472"/>
      <c r="G238" s="472"/>
      <c r="H238" s="472"/>
      <c r="I238" s="472"/>
      <c r="J238" s="473"/>
      <c r="K238" s="705"/>
      <c r="L238" s="706"/>
      <c r="M238" s="706"/>
      <c r="N238" s="706"/>
      <c r="O238" s="706"/>
      <c r="P238" s="706"/>
      <c r="Q238" s="709"/>
      <c r="R238" s="706"/>
      <c r="S238" s="706"/>
      <c r="T238" s="706"/>
      <c r="U238" s="706"/>
      <c r="V238" s="706"/>
      <c r="W238" s="706"/>
      <c r="X238" s="709"/>
      <c r="Y238" s="709"/>
      <c r="Z238" s="626"/>
      <c r="AA238" s="730"/>
      <c r="AB238" s="730"/>
      <c r="AC238" s="730"/>
      <c r="AD238" s="731"/>
      <c r="AE238" s="166"/>
      <c r="AF238" s="159"/>
      <c r="AG238" s="159"/>
      <c r="AH238" s="159"/>
      <c r="AI238" s="159"/>
      <c r="AJ238" s="160"/>
      <c r="AK238" s="160"/>
      <c r="AL238" s="160"/>
      <c r="AM238" s="160"/>
      <c r="AN238" s="160"/>
      <c r="AO238" s="160"/>
      <c r="AP238" s="160"/>
      <c r="AQ238" s="160"/>
      <c r="AR238" s="160"/>
      <c r="AS238" s="160"/>
      <c r="AT238" s="160"/>
      <c r="AU238" s="160"/>
      <c r="AV238" s="160"/>
      <c r="AW238" s="160"/>
      <c r="AX238" s="160"/>
      <c r="AY238" s="160"/>
      <c r="AZ238" s="161"/>
      <c r="BB238" s="263"/>
    </row>
    <row r="239" spans="2:54" ht="9.75" customHeight="1" x14ac:dyDescent="0.2">
      <c r="B239" s="726"/>
      <c r="C239" s="545"/>
      <c r="D239" s="546"/>
      <c r="E239" s="546"/>
      <c r="F239" s="546"/>
      <c r="G239" s="546"/>
      <c r="H239" s="546"/>
      <c r="I239" s="546"/>
      <c r="J239" s="547"/>
      <c r="K239" s="713"/>
      <c r="L239" s="714"/>
      <c r="M239" s="714"/>
      <c r="N239" s="714"/>
      <c r="O239" s="714"/>
      <c r="P239" s="714"/>
      <c r="Q239" s="729"/>
      <c r="R239" s="714"/>
      <c r="S239" s="714"/>
      <c r="T239" s="714"/>
      <c r="U239" s="714"/>
      <c r="V239" s="714"/>
      <c r="W239" s="714"/>
      <c r="X239" s="729"/>
      <c r="Y239" s="729"/>
      <c r="Z239" s="626"/>
      <c r="AA239" s="730"/>
      <c r="AB239" s="730"/>
      <c r="AC239" s="730"/>
      <c r="AD239" s="731"/>
      <c r="AE239" s="167"/>
      <c r="AF239" s="162"/>
      <c r="AG239" s="162"/>
      <c r="AH239" s="162"/>
      <c r="AI239" s="162"/>
      <c r="AJ239" s="163"/>
      <c r="AK239" s="163"/>
      <c r="AL239" s="163"/>
      <c r="AM239" s="163"/>
      <c r="AN239" s="163"/>
      <c r="AO239" s="163"/>
      <c r="AP239" s="163"/>
      <c r="AQ239" s="163"/>
      <c r="AR239" s="163"/>
      <c r="AS239" s="163"/>
      <c r="AT239" s="163"/>
      <c r="AU239" s="163"/>
      <c r="AV239" s="163"/>
      <c r="AW239" s="163"/>
      <c r="AX239" s="163"/>
      <c r="AY239" s="163"/>
      <c r="AZ239" s="164"/>
      <c r="BB239" s="263"/>
    </row>
    <row r="240" spans="2:54" ht="9.75" customHeight="1" x14ac:dyDescent="0.2">
      <c r="B240" s="726"/>
      <c r="C240" s="471" t="s">
        <v>654</v>
      </c>
      <c r="D240" s="472"/>
      <c r="E240" s="472"/>
      <c r="F240" s="472"/>
      <c r="G240" s="472"/>
      <c r="H240" s="472"/>
      <c r="I240" s="472"/>
      <c r="J240" s="473"/>
      <c r="K240" s="754"/>
      <c r="L240" s="755"/>
      <c r="M240" s="755"/>
      <c r="N240" s="755"/>
      <c r="O240" s="755"/>
      <c r="P240" s="755"/>
      <c r="Q240" s="755"/>
      <c r="R240" s="755"/>
      <c r="S240" s="755"/>
      <c r="T240" s="755"/>
      <c r="U240" s="755"/>
      <c r="V240" s="755"/>
      <c r="W240" s="755"/>
      <c r="X240" s="755"/>
      <c r="Y240" s="755"/>
      <c r="Z240" s="755"/>
      <c r="AA240" s="755"/>
      <c r="AB240" s="755"/>
      <c r="AC240" s="755"/>
      <c r="AD240" s="756"/>
      <c r="AE240" s="696" t="s">
        <v>369</v>
      </c>
      <c r="AF240" s="697"/>
      <c r="AG240" s="697"/>
      <c r="AH240" s="697"/>
      <c r="AI240" s="698"/>
      <c r="AJ240" s="705"/>
      <c r="AK240" s="706"/>
      <c r="AL240" s="706"/>
      <c r="AM240" s="706"/>
      <c r="AN240" s="706"/>
      <c r="AO240" s="709" t="s">
        <v>12</v>
      </c>
      <c r="AP240" s="706"/>
      <c r="AQ240" s="706"/>
      <c r="AR240" s="706"/>
      <c r="AS240" s="706"/>
      <c r="AT240" s="709" t="s">
        <v>13</v>
      </c>
      <c r="AU240" s="706"/>
      <c r="AV240" s="706"/>
      <c r="AW240" s="706"/>
      <c r="AX240" s="706"/>
      <c r="AY240" s="706"/>
      <c r="AZ240" s="743"/>
      <c r="BB240" s="263"/>
    </row>
    <row r="241" spans="2:54" ht="9.75" customHeight="1" x14ac:dyDescent="0.2">
      <c r="B241" s="726"/>
      <c r="C241" s="471"/>
      <c r="D241" s="472"/>
      <c r="E241" s="472"/>
      <c r="F241" s="472"/>
      <c r="G241" s="472"/>
      <c r="H241" s="472"/>
      <c r="I241" s="472"/>
      <c r="J241" s="473"/>
      <c r="K241" s="757"/>
      <c r="L241" s="758"/>
      <c r="M241" s="758"/>
      <c r="N241" s="758"/>
      <c r="O241" s="758"/>
      <c r="P241" s="758"/>
      <c r="Q241" s="758"/>
      <c r="R241" s="758"/>
      <c r="S241" s="758"/>
      <c r="T241" s="758"/>
      <c r="U241" s="758"/>
      <c r="V241" s="758"/>
      <c r="W241" s="758"/>
      <c r="X241" s="758"/>
      <c r="Y241" s="758"/>
      <c r="Z241" s="758"/>
      <c r="AA241" s="758"/>
      <c r="AB241" s="758"/>
      <c r="AC241" s="758"/>
      <c r="AD241" s="759"/>
      <c r="AE241" s="699"/>
      <c r="AF241" s="700"/>
      <c r="AG241" s="700"/>
      <c r="AH241" s="700"/>
      <c r="AI241" s="701"/>
      <c r="AJ241" s="705"/>
      <c r="AK241" s="706"/>
      <c r="AL241" s="706"/>
      <c r="AM241" s="706"/>
      <c r="AN241" s="706"/>
      <c r="AO241" s="709"/>
      <c r="AP241" s="706"/>
      <c r="AQ241" s="706"/>
      <c r="AR241" s="706"/>
      <c r="AS241" s="706"/>
      <c r="AT241" s="709"/>
      <c r="AU241" s="706"/>
      <c r="AV241" s="706"/>
      <c r="AW241" s="706"/>
      <c r="AX241" s="706"/>
      <c r="AY241" s="706"/>
      <c r="AZ241" s="743"/>
      <c r="BB241" s="263"/>
    </row>
    <row r="242" spans="2:54" ht="9.75" customHeight="1" thickBot="1" x14ac:dyDescent="0.25">
      <c r="B242" s="727"/>
      <c r="C242" s="474"/>
      <c r="D242" s="475"/>
      <c r="E242" s="475"/>
      <c r="F242" s="475"/>
      <c r="G242" s="475"/>
      <c r="H242" s="475"/>
      <c r="I242" s="475"/>
      <c r="J242" s="476"/>
      <c r="K242" s="760"/>
      <c r="L242" s="761"/>
      <c r="M242" s="761"/>
      <c r="N242" s="761"/>
      <c r="O242" s="761"/>
      <c r="P242" s="761"/>
      <c r="Q242" s="761"/>
      <c r="R242" s="761"/>
      <c r="S242" s="761"/>
      <c r="T242" s="761"/>
      <c r="U242" s="761"/>
      <c r="V242" s="761"/>
      <c r="W242" s="761"/>
      <c r="X242" s="761"/>
      <c r="Y242" s="761"/>
      <c r="Z242" s="761"/>
      <c r="AA242" s="761"/>
      <c r="AB242" s="761"/>
      <c r="AC242" s="761"/>
      <c r="AD242" s="762"/>
      <c r="AE242" s="702"/>
      <c r="AF242" s="703"/>
      <c r="AG242" s="703"/>
      <c r="AH242" s="703"/>
      <c r="AI242" s="704"/>
      <c r="AJ242" s="707"/>
      <c r="AK242" s="708"/>
      <c r="AL242" s="708"/>
      <c r="AM242" s="708"/>
      <c r="AN242" s="708"/>
      <c r="AO242" s="710"/>
      <c r="AP242" s="708"/>
      <c r="AQ242" s="708"/>
      <c r="AR242" s="708"/>
      <c r="AS242" s="708"/>
      <c r="AT242" s="710"/>
      <c r="AU242" s="708"/>
      <c r="AV242" s="708"/>
      <c r="AW242" s="708"/>
      <c r="AX242" s="708"/>
      <c r="AY242" s="708"/>
      <c r="AZ242" s="744"/>
      <c r="BB242" s="264"/>
    </row>
  </sheetData>
  <mergeCells count="361">
    <mergeCell ref="B18:B29"/>
    <mergeCell ref="L19:AB20"/>
    <mergeCell ref="B30:B47"/>
    <mergeCell ref="X59:X60"/>
    <mergeCell ref="L194:M194"/>
    <mergeCell ref="V194:W194"/>
    <mergeCell ref="AK194:AL194"/>
    <mergeCell ref="C74:J77"/>
    <mergeCell ref="K74:L74"/>
    <mergeCell ref="C45:J46"/>
    <mergeCell ref="K45:P46"/>
    <mergeCell ref="Q45:Q46"/>
    <mergeCell ref="R45:W46"/>
    <mergeCell ref="X45:X46"/>
    <mergeCell ref="Z45:AD46"/>
    <mergeCell ref="AE45:AI46"/>
    <mergeCell ref="B142:B217"/>
    <mergeCell ref="K76:AY77"/>
    <mergeCell ref="M74:AY74"/>
    <mergeCell ref="C30:J33"/>
    <mergeCell ref="AF30:AF33"/>
    <mergeCell ref="K30:R33"/>
    <mergeCell ref="S30:U33"/>
    <mergeCell ref="AA30:AC33"/>
    <mergeCell ref="C47:J47"/>
    <mergeCell ref="C42:J44"/>
    <mergeCell ref="Z119:AD121"/>
    <mergeCell ref="AA89:AC90"/>
    <mergeCell ref="W97:AF97"/>
    <mergeCell ref="C78:J80"/>
    <mergeCell ref="K78:AZ78"/>
    <mergeCell ref="K79:AY80"/>
    <mergeCell ref="AD89:AD90"/>
    <mergeCell ref="C92:J95"/>
    <mergeCell ref="AU59:AZ60"/>
    <mergeCell ref="AP45:AS46"/>
    <mergeCell ref="AT45:AT46"/>
    <mergeCell ref="AU45:AZ46"/>
    <mergeCell ref="C96:J98"/>
    <mergeCell ref="C112:J114"/>
    <mergeCell ref="K112:AZ112"/>
    <mergeCell ref="K113:AY114"/>
    <mergeCell ref="C99:J102"/>
    <mergeCell ref="M96:Q98"/>
    <mergeCell ref="C104:J104"/>
    <mergeCell ref="AD116:AD117"/>
    <mergeCell ref="AE116:AN117"/>
    <mergeCell ref="L93:Q94"/>
    <mergeCell ref="B48:B61"/>
    <mergeCell ref="C119:J121"/>
    <mergeCell ref="K119:P121"/>
    <mergeCell ref="Q119:Q121"/>
    <mergeCell ref="R119:W121"/>
    <mergeCell ref="AJ59:AN60"/>
    <mergeCell ref="AO59:AO60"/>
    <mergeCell ref="K61:AI61"/>
    <mergeCell ref="C59:J60"/>
    <mergeCell ref="K59:P60"/>
    <mergeCell ref="Q59:Q60"/>
    <mergeCell ref="R59:W60"/>
    <mergeCell ref="C56:J58"/>
    <mergeCell ref="K56:AZ56"/>
    <mergeCell ref="Z59:AD60"/>
    <mergeCell ref="AE59:AI60"/>
    <mergeCell ref="C48:J48"/>
    <mergeCell ref="C66:J69"/>
    <mergeCell ref="C70:J70"/>
    <mergeCell ref="K66:AZ69"/>
    <mergeCell ref="K57:AY58"/>
    <mergeCell ref="C49:J51"/>
    <mergeCell ref="C52:J55"/>
    <mergeCell ref="K63:AZ65"/>
    <mergeCell ref="BB219:BB221"/>
    <mergeCell ref="BB222:BB223"/>
    <mergeCell ref="BB224:BB231"/>
    <mergeCell ref="BB115:BB118"/>
    <mergeCell ref="C61:J61"/>
    <mergeCell ref="L200:M200"/>
    <mergeCell ref="U152:AD152"/>
    <mergeCell ref="AV148:AW150"/>
    <mergeCell ref="AE82:AN83"/>
    <mergeCell ref="T224:U224"/>
    <mergeCell ref="C221:J222"/>
    <mergeCell ref="C219:J220"/>
    <mergeCell ref="AE215:AF216"/>
    <mergeCell ref="C202:J207"/>
    <mergeCell ref="T203:AD204"/>
    <mergeCell ref="AF202:AL204"/>
    <mergeCell ref="AF205:AL207"/>
    <mergeCell ref="C208:J210"/>
    <mergeCell ref="L209:T209"/>
    <mergeCell ref="AX215:AY216"/>
    <mergeCell ref="AH215:AI216"/>
    <mergeCell ref="AJ215:AK216"/>
    <mergeCell ref="AL215:AM216"/>
    <mergeCell ref="C63:J65"/>
    <mergeCell ref="BB22:BB23"/>
    <mergeCell ref="BB48:BB49"/>
    <mergeCell ref="BB145:BB147"/>
    <mergeCell ref="BB148:BB156"/>
    <mergeCell ref="BB157:BB162"/>
    <mergeCell ref="BB63:BB65"/>
    <mergeCell ref="BB208:BB216"/>
    <mergeCell ref="BB81:BB84"/>
    <mergeCell ref="BB138:BB140"/>
    <mergeCell ref="AD30:AE33"/>
    <mergeCell ref="K40:AY41"/>
    <mergeCell ref="AU30:AU33"/>
    <mergeCell ref="K52:L52"/>
    <mergeCell ref="K53:AZ53"/>
    <mergeCell ref="K54:AY55"/>
    <mergeCell ref="AV30:AW33"/>
    <mergeCell ref="K42:AZ42"/>
    <mergeCell ref="K43:AY44"/>
    <mergeCell ref="K47:AI47"/>
    <mergeCell ref="V30:Z33"/>
    <mergeCell ref="AO45:AO46"/>
    <mergeCell ref="K48:AZ48"/>
    <mergeCell ref="M52:AY52"/>
    <mergeCell ref="K49:AW51"/>
    <mergeCell ref="AX49:AZ51"/>
    <mergeCell ref="C3:J3"/>
    <mergeCell ref="C6:J6"/>
    <mergeCell ref="C4:J4"/>
    <mergeCell ref="AH4:AJ4"/>
    <mergeCell ref="AJ45:AN46"/>
    <mergeCell ref="L23:V24"/>
    <mergeCell ref="X23:AG24"/>
    <mergeCell ref="C11:J11"/>
    <mergeCell ref="L27:V28"/>
    <mergeCell ref="X27:AG28"/>
    <mergeCell ref="K39:AZ39"/>
    <mergeCell ref="C34:J34"/>
    <mergeCell ref="K34:AZ34"/>
    <mergeCell ref="C35:J37"/>
    <mergeCell ref="K35:AW37"/>
    <mergeCell ref="AX35:AZ37"/>
    <mergeCell ref="C26:J29"/>
    <mergeCell ref="K3:Y3"/>
    <mergeCell ref="Z3:AR3"/>
    <mergeCell ref="AS3:BA3"/>
    <mergeCell ref="AD19:AM20"/>
    <mergeCell ref="AX30:AX33"/>
    <mergeCell ref="C18:J21"/>
    <mergeCell ref="C38:J41"/>
    <mergeCell ref="AN215:AO216"/>
    <mergeCell ref="AP215:AS216"/>
    <mergeCell ref="C214:J217"/>
    <mergeCell ref="AP59:AS60"/>
    <mergeCell ref="AT59:AT60"/>
    <mergeCell ref="AX22:AX25"/>
    <mergeCell ref="AY22:AZ25"/>
    <mergeCell ref="C22:J25"/>
    <mergeCell ref="AH30:AL33"/>
    <mergeCell ref="AR30:AR33"/>
    <mergeCell ref="AS30:AT33"/>
    <mergeCell ref="AM30:AQ33"/>
    <mergeCell ref="K38:L38"/>
    <mergeCell ref="M38:AY38"/>
    <mergeCell ref="L215:Q216"/>
    <mergeCell ref="AG215:AG216"/>
    <mergeCell ref="M82:AC83"/>
    <mergeCell ref="K85:P87"/>
    <mergeCell ref="W89:Z90"/>
    <mergeCell ref="AV151:AW153"/>
    <mergeCell ref="K105:AZ107"/>
    <mergeCell ref="AS148:AT150"/>
    <mergeCell ref="V155:AD155"/>
    <mergeCell ref="AO161:AT163"/>
    <mergeCell ref="B219:B242"/>
    <mergeCell ref="AP240:AS242"/>
    <mergeCell ref="Q237:Q239"/>
    <mergeCell ref="R237:W239"/>
    <mergeCell ref="X237:Y239"/>
    <mergeCell ref="Z237:AD239"/>
    <mergeCell ref="K219:AZ220"/>
    <mergeCell ref="K221:AZ222"/>
    <mergeCell ref="AY223:AZ224"/>
    <mergeCell ref="AF223:AL225"/>
    <mergeCell ref="AM223:AQ225"/>
    <mergeCell ref="AR223:AR225"/>
    <mergeCell ref="AS223:AT225"/>
    <mergeCell ref="AU223:AU225"/>
    <mergeCell ref="AV223:AW225"/>
    <mergeCell ref="AX223:AX225"/>
    <mergeCell ref="AT240:AT242"/>
    <mergeCell ref="L223:R223"/>
    <mergeCell ref="AU240:AZ242"/>
    <mergeCell ref="R227:S228"/>
    <mergeCell ref="K236:AZ236"/>
    <mergeCell ref="C234:J235"/>
    <mergeCell ref="C236:J236"/>
    <mergeCell ref="K240:AD242"/>
    <mergeCell ref="C240:J242"/>
    <mergeCell ref="AE240:AI242"/>
    <mergeCell ref="AJ240:AN242"/>
    <mergeCell ref="AO240:AO242"/>
    <mergeCell ref="C237:J239"/>
    <mergeCell ref="K237:P239"/>
    <mergeCell ref="U200:AM200"/>
    <mergeCell ref="C226:J229"/>
    <mergeCell ref="M234:AZ234"/>
    <mergeCell ref="L224:R224"/>
    <mergeCell ref="AD227:AD228"/>
    <mergeCell ref="L203:Q205"/>
    <mergeCell ref="L206:Q206"/>
    <mergeCell ref="K234:L234"/>
    <mergeCell ref="V224:AD224"/>
    <mergeCell ref="C223:J225"/>
    <mergeCell ref="K235:AZ235"/>
    <mergeCell ref="T227:V228"/>
    <mergeCell ref="W227:Z228"/>
    <mergeCell ref="AA227:AC228"/>
    <mergeCell ref="L227:Q228"/>
    <mergeCell ref="C230:J233"/>
    <mergeCell ref="L231:Q232"/>
    <mergeCell ref="T231:AD232"/>
    <mergeCell ref="S215:AC216"/>
    <mergeCell ref="AT215:AW216"/>
    <mergeCell ref="AG161:AL163"/>
    <mergeCell ref="U161:AC163"/>
    <mergeCell ref="AY148:AZ150"/>
    <mergeCell ref="L143:Q143"/>
    <mergeCell ref="L100:Q101"/>
    <mergeCell ref="R89:S90"/>
    <mergeCell ref="T93:AD94"/>
    <mergeCell ref="AH145:AU147"/>
    <mergeCell ref="L89:Q90"/>
    <mergeCell ref="T100:AD101"/>
    <mergeCell ref="T89:V90"/>
    <mergeCell ref="X119:Y121"/>
    <mergeCell ref="AO208:AS210"/>
    <mergeCell ref="AV154:AW156"/>
    <mergeCell ref="AU154:AU156"/>
    <mergeCell ref="AS154:AT156"/>
    <mergeCell ref="AX148:AX150"/>
    <mergeCell ref="AS151:AT153"/>
    <mergeCell ref="AF148:AL150"/>
    <mergeCell ref="U149:AD149"/>
    <mergeCell ref="AR154:AR156"/>
    <mergeCell ref="AR148:AR150"/>
    <mergeCell ref="C193:J201"/>
    <mergeCell ref="AH165:AT165"/>
    <mergeCell ref="L184:AY184"/>
    <mergeCell ref="L196:M196"/>
    <mergeCell ref="AR194:AS194"/>
    <mergeCell ref="C186:J192"/>
    <mergeCell ref="L187:M187"/>
    <mergeCell ref="AM187:AN187"/>
    <mergeCell ref="C161:J163"/>
    <mergeCell ref="K161:R163"/>
    <mergeCell ref="S162:T162"/>
    <mergeCell ref="X189:Z189"/>
    <mergeCell ref="C164:J170"/>
    <mergeCell ref="AH167:AT167"/>
    <mergeCell ref="AM202:AZ204"/>
    <mergeCell ref="AM205:AZ207"/>
    <mergeCell ref="AF208:AL210"/>
    <mergeCell ref="AM209:AN209"/>
    <mergeCell ref="C178:J182"/>
    <mergeCell ref="L167:AB167"/>
    <mergeCell ref="L172:AD172"/>
    <mergeCell ref="AK179:AO179"/>
    <mergeCell ref="AK181:AO181"/>
    <mergeCell ref="L169:AB169"/>
    <mergeCell ref="AH169:AT169"/>
    <mergeCell ref="C171:J177"/>
    <mergeCell ref="L198:M198"/>
    <mergeCell ref="AA198:AB198"/>
    <mergeCell ref="S174:AY174"/>
    <mergeCell ref="S176:AY176"/>
    <mergeCell ref="V196:W196"/>
    <mergeCell ref="AV169:AW169"/>
    <mergeCell ref="AP198:AQ198"/>
    <mergeCell ref="C183:J185"/>
    <mergeCell ref="AA187:AB187"/>
    <mergeCell ref="U191:AX191"/>
    <mergeCell ref="L189:M189"/>
    <mergeCell ref="L191:M191"/>
    <mergeCell ref="K70:AZ70"/>
    <mergeCell ref="C88:J91"/>
    <mergeCell ref="C85:J87"/>
    <mergeCell ref="X85:Y87"/>
    <mergeCell ref="Z85:AD87"/>
    <mergeCell ref="K75:AZ75"/>
    <mergeCell ref="C81:J84"/>
    <mergeCell ref="Q85:Q87"/>
    <mergeCell ref="R85:W87"/>
    <mergeCell ref="AD82:AD83"/>
    <mergeCell ref="C71:J73"/>
    <mergeCell ref="K71:AZ73"/>
    <mergeCell ref="B63:B102"/>
    <mergeCell ref="AL154:AL156"/>
    <mergeCell ref="K104:AZ104"/>
    <mergeCell ref="C105:J107"/>
    <mergeCell ref="T97:V97"/>
    <mergeCell ref="W131:AF131"/>
    <mergeCell ref="C108:J111"/>
    <mergeCell ref="K108:L108"/>
    <mergeCell ref="M108:AY108"/>
    <mergeCell ref="K109:AZ109"/>
    <mergeCell ref="K110:AY111"/>
    <mergeCell ref="C142:J144"/>
    <mergeCell ref="AF151:AK156"/>
    <mergeCell ref="AL151:AL153"/>
    <mergeCell ref="AM154:AQ156"/>
    <mergeCell ref="AR151:AR153"/>
    <mergeCell ref="B104:B140"/>
    <mergeCell ref="K137:AZ140"/>
    <mergeCell ref="T134:AD135"/>
    <mergeCell ref="AM148:AQ150"/>
    <mergeCell ref="AX151:AX153"/>
    <mergeCell ref="AY151:AZ153"/>
    <mergeCell ref="C115:J118"/>
    <mergeCell ref="M116:AC117"/>
    <mergeCell ref="AM151:AQ153"/>
    <mergeCell ref="L149:S149"/>
    <mergeCell ref="L152:S152"/>
    <mergeCell ref="C145:J147"/>
    <mergeCell ref="AV146:AY146"/>
    <mergeCell ref="K145:AC147"/>
    <mergeCell ref="C133:J136"/>
    <mergeCell ref="L134:Q135"/>
    <mergeCell ref="C122:J125"/>
    <mergeCell ref="L123:Q124"/>
    <mergeCell ref="R123:S124"/>
    <mergeCell ref="T123:V124"/>
    <mergeCell ref="W123:Z124"/>
    <mergeCell ref="AA123:AC124"/>
    <mergeCell ref="C130:J132"/>
    <mergeCell ref="M130:Q132"/>
    <mergeCell ref="T131:V131"/>
    <mergeCell ref="C126:J129"/>
    <mergeCell ref="L127:Q128"/>
    <mergeCell ref="AU148:AU150"/>
    <mergeCell ref="T127:AD128"/>
    <mergeCell ref="AD123:AD124"/>
    <mergeCell ref="BB234:BB236"/>
    <mergeCell ref="C137:J140"/>
    <mergeCell ref="U143:X143"/>
    <mergeCell ref="AU151:AU153"/>
    <mergeCell ref="AM162:AN162"/>
    <mergeCell ref="R158:S159"/>
    <mergeCell ref="T158:V159"/>
    <mergeCell ref="W158:Z159"/>
    <mergeCell ref="AA158:AC159"/>
    <mergeCell ref="AD158:AD159"/>
    <mergeCell ref="C148:J156"/>
    <mergeCell ref="M155:Q155"/>
    <mergeCell ref="C211:J213"/>
    <mergeCell ref="AF211:AL213"/>
    <mergeCell ref="L212:T212"/>
    <mergeCell ref="AN212:AT212"/>
    <mergeCell ref="AX154:AX156"/>
    <mergeCell ref="AY154:AZ156"/>
    <mergeCell ref="C157:J160"/>
    <mergeCell ref="L158:Q159"/>
    <mergeCell ref="AV167:AW167"/>
    <mergeCell ref="AV165:AW165"/>
    <mergeCell ref="L165:AB165"/>
    <mergeCell ref="AN196:AO196"/>
  </mergeCells>
  <phoneticPr fontId="1"/>
  <dataValidations count="15">
    <dataValidation type="list" allowBlank="1" showInputMessage="1" showErrorMessage="1" sqref="L149:S149" xr:uid="{00000000-0002-0000-0000-000000000000}">
      <formula1>"取得済,申請中"</formula1>
    </dataValidation>
    <dataValidation type="list" allowBlank="1" showInputMessage="1" showErrorMessage="1" sqref="L152:S152" xr:uid="{00000000-0002-0000-0000-000001000000}">
      <formula1>"大臣,愛知県知事"</formula1>
    </dataValidation>
    <dataValidation type="list" allowBlank="1" showInputMessage="1" showErrorMessage="1" sqref="L23:V24" xr:uid="{00000000-0002-0000-0000-000002000000}">
      <formula1>"正会員"</formula1>
    </dataValidation>
    <dataValidation type="list" allowBlank="1" showInputMessage="1" showErrorMessage="1" sqref="L215:Q216 L100:Q101 L134:Q135" xr:uid="{00000000-0002-0000-0000-000003000000}">
      <formula1>"有,無"</formula1>
    </dataValidation>
    <dataValidation type="list" allowBlank="1" showInputMessage="1" showErrorMessage="1" sqref="L93:Q94 L127:Q128 L231:Q232" xr:uid="{00000000-0002-0000-0000-000004000000}">
      <formula1>"男性,女性"</formula1>
    </dataValidation>
    <dataValidation type="list" allowBlank="1" showInputMessage="1" showErrorMessage="1" sqref="Y190:Z190 M190 AA187:AB187 AG189:AG190 AG187 L187 L189:L191 X189:X190 AM187 M199 AK194 AM197 AE194 V194:W194 AR194 AN196:AN197 V196:W197 AM195 AG195 AA195:AB195 AA197:AB198 AP198 X199:Z199 L194:L200 AG197:AG199" xr:uid="{00000000-0002-0000-0000-000005000000}">
      <formula1>"□,☑"</formula1>
    </dataValidation>
    <dataValidation type="list" allowBlank="1" showInputMessage="1" showErrorMessage="1" sqref="L19:AB20" xr:uid="{00000000-0002-0000-0000-000006000000}">
      <formula1>"主たる事業所,従たる事業所"</formula1>
    </dataValidation>
    <dataValidation type="list" allowBlank="1" showInputMessage="1" showErrorMessage="1" sqref="L27:V28" xr:uid="{00000000-0002-0000-0000-000007000000}">
      <formula1>"法人,個人"</formula1>
    </dataValidation>
    <dataValidation type="list" allowBlank="1" showInputMessage="1" showErrorMessage="1" sqref="M82:AC83 M116:AC117" xr:uid="{00000000-0002-0000-0000-000008000000}">
      <formula1>"現住所,勤務先"</formula1>
    </dataValidation>
    <dataValidation type="list" allowBlank="1" showInputMessage="1" showErrorMessage="1" sqref="L143:Q143" xr:uid="{00000000-0002-0000-0000-000009000000}">
      <formula1>"中,名西,名城,名南西,名南,名南東,東名,東尾張,北尾張,西尾張,豊田,西三河,東三河,知多,碧海"</formula1>
    </dataValidation>
    <dataValidation type="list" allowBlank="1" showInputMessage="1" showErrorMessage="1" sqref="L172:AD172" xr:uid="{00000000-0002-0000-0000-00000A000000}">
      <formula1>"自己所有,賃貸,使用貸借"</formula1>
    </dataValidation>
    <dataValidation type="list" allowBlank="1" showInputMessage="1" showErrorMessage="1" sqref="L203" xr:uid="{00000000-0002-0000-0000-00000B000000}">
      <formula1>"なし,ある"</formula1>
    </dataValidation>
    <dataValidation type="list" allowBlank="1" showInputMessage="1" showErrorMessage="1" sqref="L209:T209" xr:uid="{00000000-0002-0000-0000-00000C000000}">
      <formula1>"受講する,受講済み"</formula1>
    </dataValidation>
    <dataValidation type="list" allowBlank="1" showInputMessage="1" showErrorMessage="1" sqref="L212:T212" xr:uid="{00000000-0002-0000-0000-00000D000000}">
      <formula1>"あり,なし"</formula1>
    </dataValidation>
    <dataValidation type="list" allowBlank="1" showInputMessage="1" showErrorMessage="1" sqref="AN212:AT212" xr:uid="{00000000-0002-0000-0000-00000E000000}">
      <formula1>"入会する,入会しない"</formula1>
    </dataValidation>
  </dataValidations>
  <printOptions horizontalCentered="1"/>
  <pageMargins left="0.51181102362204722" right="0.39370078740157483" top="0.57999999999999996" bottom="0.39370078740157483" header="0.66" footer="0.51181102362204722"/>
  <pageSetup paperSize="9" scale="70" fitToHeight="3" orientation="portrait" horizontalDpi="1200" verticalDpi="1200" r:id="rId1"/>
  <rowBreaks count="2" manualBreakCount="2">
    <brk id="103" max="16383" man="1"/>
    <brk id="21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FF0000"/>
    <pageSetUpPr fitToPage="1"/>
  </sheetPr>
  <dimension ref="B2:AR43"/>
  <sheetViews>
    <sheetView showGridLines="0" showZeros="0" workbookViewId="0">
      <selection activeCell="H10" sqref="H10:T10"/>
    </sheetView>
  </sheetViews>
  <sheetFormatPr defaultColWidth="9" defaultRowHeight="15.9" customHeight="1" x14ac:dyDescent="0.2"/>
  <cols>
    <col min="1" max="1" width="1.109375" style="35" customWidth="1"/>
    <col min="2" max="2" width="1.6640625" style="35" customWidth="1"/>
    <col min="3" max="4" width="2.6640625" style="35" customWidth="1"/>
    <col min="5" max="5" width="3.6640625" style="35" customWidth="1"/>
    <col min="6" max="38" width="2.6640625" style="35" customWidth="1"/>
    <col min="39" max="39" width="4" style="35" customWidth="1"/>
    <col min="40" max="41" width="2.6640625" style="35" customWidth="1"/>
    <col min="42" max="42" width="1" style="35" customWidth="1"/>
    <col min="43" max="43" width="1.6640625" style="35" customWidth="1"/>
    <col min="44" max="44" width="1.109375" style="35" customWidth="1"/>
    <col min="45" max="16384" width="9" style="35"/>
  </cols>
  <sheetData>
    <row r="2" spans="2:44" ht="20.100000000000001" customHeight="1" x14ac:dyDescent="0.2">
      <c r="AG2" s="1031" t="s">
        <v>261</v>
      </c>
      <c r="AH2" s="1031"/>
      <c r="AI2" s="1031"/>
      <c r="AJ2" s="1031"/>
      <c r="AK2" s="1031"/>
      <c r="AL2" s="1210" t="s">
        <v>418</v>
      </c>
      <c r="AM2" s="1211"/>
      <c r="AN2" s="1211"/>
      <c r="AO2" s="1211"/>
      <c r="AP2" s="1211"/>
      <c r="AQ2" s="1212"/>
    </row>
    <row r="3" spans="2:44" ht="15.9" customHeight="1" x14ac:dyDescent="0.2">
      <c r="B3" s="115"/>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179"/>
      <c r="AK3" s="179"/>
      <c r="AL3" s="179"/>
      <c r="AM3" s="179"/>
      <c r="AN3" s="179"/>
      <c r="AO3" s="179"/>
      <c r="AP3" s="179"/>
      <c r="AQ3" s="182"/>
    </row>
    <row r="4" spans="2:44" ht="32.1" customHeight="1" x14ac:dyDescent="0.2">
      <c r="B4" s="119"/>
      <c r="O4" s="958" t="s">
        <v>260</v>
      </c>
      <c r="P4" s="958"/>
      <c r="Q4" s="958"/>
      <c r="R4" s="958"/>
      <c r="S4" s="958"/>
      <c r="T4" s="958"/>
      <c r="U4" s="958"/>
      <c r="V4" s="958"/>
      <c r="W4" s="958"/>
      <c r="X4" s="958"/>
      <c r="Y4" s="958"/>
      <c r="Z4" s="958"/>
      <c r="AA4" s="958"/>
      <c r="AB4" s="958"/>
      <c r="AC4" s="958"/>
      <c r="AD4" s="958"/>
      <c r="AE4" s="1045"/>
      <c r="AF4" s="1045"/>
      <c r="AG4" s="1045"/>
      <c r="AH4" s="1045"/>
      <c r="AI4" s="1045"/>
      <c r="AJ4" s="1045"/>
      <c r="AK4" s="1045"/>
      <c r="AL4" s="1045"/>
      <c r="AM4" s="1045"/>
      <c r="AN4" s="1045"/>
      <c r="AO4" s="1045"/>
      <c r="AP4" s="1045"/>
      <c r="AQ4" s="124"/>
    </row>
    <row r="5" spans="2:44" ht="15.9" customHeight="1" x14ac:dyDescent="0.2">
      <c r="B5" s="119"/>
      <c r="T5" s="36"/>
      <c r="U5" s="36"/>
      <c r="V5" s="36"/>
      <c r="W5" s="36"/>
      <c r="X5" s="36"/>
      <c r="Y5" s="36"/>
      <c r="Z5" s="36"/>
      <c r="AA5" s="36"/>
      <c r="AB5" s="36"/>
      <c r="AC5" s="36"/>
      <c r="AE5" s="37"/>
      <c r="AF5" s="37"/>
      <c r="AG5" s="37"/>
      <c r="AH5" s="37"/>
      <c r="AI5" s="37"/>
      <c r="AJ5" s="37"/>
      <c r="AK5" s="37"/>
      <c r="AL5" s="37"/>
      <c r="AM5" s="37"/>
      <c r="AN5" s="37"/>
      <c r="AO5" s="37"/>
      <c r="AQ5" s="124"/>
    </row>
    <row r="6" spans="2:44" ht="15.9" customHeight="1" x14ac:dyDescent="0.2">
      <c r="B6" s="119"/>
      <c r="D6" s="35" t="s">
        <v>262</v>
      </c>
      <c r="AQ6" s="124"/>
    </row>
    <row r="7" spans="2:44" ht="31.5" customHeight="1" x14ac:dyDescent="0.25">
      <c r="B7" s="119"/>
      <c r="E7" s="1277" t="s">
        <v>106</v>
      </c>
      <c r="F7" s="1277"/>
      <c r="G7" s="1277"/>
      <c r="H7" s="1277"/>
      <c r="J7" s="1525" t="s">
        <v>263</v>
      </c>
      <c r="K7" s="1525"/>
      <c r="L7" s="1525"/>
      <c r="M7" s="1525"/>
      <c r="N7" s="1525"/>
      <c r="O7" s="1525"/>
      <c r="P7" s="1525"/>
      <c r="Q7" s="1525"/>
      <c r="R7" s="1525"/>
      <c r="S7" s="1525"/>
      <c r="U7" s="125" t="s">
        <v>42</v>
      </c>
      <c r="V7" s="67"/>
      <c r="W7" s="67"/>
      <c r="X7" s="67"/>
      <c r="Y7" s="67"/>
      <c r="Z7" s="67"/>
      <c r="AA7" s="67"/>
      <c r="AH7" s="1275"/>
      <c r="AI7" s="1275"/>
      <c r="AJ7" s="1275"/>
      <c r="AK7" s="38"/>
      <c r="AL7" s="1275"/>
      <c r="AM7" s="1275"/>
      <c r="AN7" s="1275"/>
      <c r="AO7" s="39"/>
      <c r="AP7" s="38"/>
      <c r="AQ7" s="126"/>
      <c r="AR7" s="39"/>
    </row>
    <row r="8" spans="2:44" ht="15.9" customHeight="1" x14ac:dyDescent="0.2">
      <c r="B8" s="119"/>
      <c r="AQ8" s="124"/>
    </row>
    <row r="9" spans="2:44" ht="25.5" customHeight="1" x14ac:dyDescent="0.2">
      <c r="B9" s="119"/>
      <c r="H9" s="1528" t="s">
        <v>474</v>
      </c>
      <c r="I9" s="1528"/>
      <c r="J9" s="1528"/>
      <c r="K9" s="1528"/>
      <c r="L9" s="1528"/>
      <c r="M9" s="1528"/>
      <c r="N9" s="1528"/>
      <c r="O9" s="1528"/>
      <c r="P9" s="1528"/>
      <c r="Q9" s="1528"/>
      <c r="R9" s="1528"/>
      <c r="S9" s="1528"/>
      <c r="T9" s="1528"/>
      <c r="AQ9" s="124"/>
    </row>
    <row r="10" spans="2:44" ht="25.5" customHeight="1" x14ac:dyDescent="0.2">
      <c r="B10" s="119"/>
      <c r="C10" s="128">
        <v>1</v>
      </c>
      <c r="D10" s="1529" t="s">
        <v>264</v>
      </c>
      <c r="E10" s="1529"/>
      <c r="F10" s="1529"/>
      <c r="G10" s="1529"/>
      <c r="H10" s="1530" t="str">
        <f>IF(AND(入力シート!$L$27="法人",入力シート!$L$19="主たる事業所"),入力シート!$K$35,"提出不要")</f>
        <v>提出不要</v>
      </c>
      <c r="I10" s="1530"/>
      <c r="J10" s="1530"/>
      <c r="K10" s="1530"/>
      <c r="L10" s="1530"/>
      <c r="M10" s="1530"/>
      <c r="N10" s="1530"/>
      <c r="O10" s="1530"/>
      <c r="P10" s="1530"/>
      <c r="Q10" s="1530"/>
      <c r="R10" s="1530"/>
      <c r="S10" s="1530"/>
      <c r="T10" s="1530"/>
      <c r="U10" s="1527" t="s">
        <v>476</v>
      </c>
      <c r="V10" s="1527"/>
      <c r="W10" s="1527"/>
      <c r="X10" s="1527"/>
      <c r="Y10" s="1527"/>
      <c r="Z10" s="1527"/>
      <c r="AA10" s="1527"/>
      <c r="AB10" s="1527"/>
      <c r="AC10" s="1527"/>
      <c r="AD10" s="1527"/>
      <c r="AE10" s="1527"/>
      <c r="AF10" s="1527"/>
      <c r="AG10" s="1527"/>
      <c r="AH10" s="1527"/>
      <c r="AI10" s="1527"/>
      <c r="AJ10" s="1527"/>
      <c r="AK10" s="1527"/>
      <c r="AL10" s="1527"/>
      <c r="AM10" s="1527"/>
      <c r="AN10" s="1527"/>
      <c r="AO10" s="1527"/>
      <c r="AQ10" s="124"/>
    </row>
    <row r="11" spans="2:44" ht="25.5" customHeight="1" x14ac:dyDescent="0.2">
      <c r="B11" s="119"/>
      <c r="D11" s="1523" t="s">
        <v>475</v>
      </c>
      <c r="E11" s="1524"/>
      <c r="F11" s="1524"/>
      <c r="G11" s="1524"/>
      <c r="H11" s="1524"/>
      <c r="I11" s="1524"/>
      <c r="J11" s="1524"/>
      <c r="K11" s="1524"/>
      <c r="L11" s="1524"/>
      <c r="M11" s="1524"/>
      <c r="N11" s="1524"/>
      <c r="O11" s="1524"/>
      <c r="P11" s="1524"/>
      <c r="Q11" s="1524"/>
      <c r="R11" s="1524"/>
      <c r="S11" s="1524"/>
      <c r="T11" s="1524"/>
      <c r="U11" s="1524"/>
      <c r="V11" s="1524"/>
      <c r="W11" s="1524"/>
      <c r="X11" s="1524"/>
      <c r="Y11" s="1524"/>
      <c r="Z11" s="1524"/>
      <c r="AA11" s="1524"/>
      <c r="AB11" s="1524"/>
      <c r="AC11" s="1524"/>
      <c r="AD11" s="1524"/>
      <c r="AE11" s="1524"/>
      <c r="AF11" s="1524"/>
      <c r="AG11" s="1524"/>
      <c r="AH11" s="1524"/>
      <c r="AI11" s="1524"/>
      <c r="AJ11" s="1524"/>
      <c r="AK11" s="1524"/>
      <c r="AL11" s="1524"/>
      <c r="AM11" s="1524"/>
      <c r="AN11" s="1524"/>
      <c r="AO11" s="1524"/>
      <c r="AQ11" s="124"/>
    </row>
    <row r="12" spans="2:44" ht="25.5" customHeight="1" x14ac:dyDescent="0.2">
      <c r="B12" s="119"/>
      <c r="D12" s="1523" t="s">
        <v>477</v>
      </c>
      <c r="E12" s="1524"/>
      <c r="F12" s="1524"/>
      <c r="G12" s="1524"/>
      <c r="H12" s="1524"/>
      <c r="I12" s="1524"/>
      <c r="J12" s="1524"/>
      <c r="K12" s="1524"/>
      <c r="L12" s="1524"/>
      <c r="M12" s="1524"/>
      <c r="N12" s="1524"/>
      <c r="O12" s="1524"/>
      <c r="P12" s="1524"/>
      <c r="Q12" s="1524"/>
      <c r="R12" s="1524"/>
      <c r="S12" s="1524"/>
      <c r="T12" s="1524"/>
      <c r="U12" s="1524"/>
      <c r="V12" s="1524"/>
      <c r="W12" s="1524"/>
      <c r="X12" s="1524"/>
      <c r="Y12" s="1524"/>
      <c r="Z12" s="1524"/>
      <c r="AA12" s="1524"/>
      <c r="AB12" s="1524"/>
      <c r="AC12" s="1524"/>
      <c r="AD12" s="1524"/>
      <c r="AE12" s="1524"/>
      <c r="AF12" s="1524"/>
      <c r="AG12" s="1524"/>
      <c r="AH12" s="1524"/>
      <c r="AI12" s="1524"/>
      <c r="AJ12" s="1524"/>
      <c r="AK12" s="1524"/>
      <c r="AL12" s="1524"/>
      <c r="AM12" s="1524"/>
      <c r="AN12" s="1524"/>
      <c r="AO12" s="1524"/>
      <c r="AQ12" s="124"/>
    </row>
    <row r="13" spans="2:44" ht="25.5" customHeight="1" x14ac:dyDescent="0.2">
      <c r="B13" s="119"/>
      <c r="D13" s="181" t="s">
        <v>478</v>
      </c>
      <c r="AQ13" s="124"/>
    </row>
    <row r="14" spans="2:44" ht="25.5" customHeight="1" x14ac:dyDescent="0.2">
      <c r="B14" s="119"/>
      <c r="D14" s="1523" t="s">
        <v>464</v>
      </c>
      <c r="E14" s="1523"/>
      <c r="F14" s="1523"/>
      <c r="G14" s="1523"/>
      <c r="H14" s="1523"/>
      <c r="I14" s="1523"/>
      <c r="J14" s="1523"/>
      <c r="K14" s="1523"/>
      <c r="L14" s="1523"/>
      <c r="M14" s="1523"/>
      <c r="N14" s="1523"/>
      <c r="O14" s="1523"/>
      <c r="P14" s="1523"/>
      <c r="Q14" s="1523"/>
      <c r="R14" s="1523"/>
      <c r="S14" s="1523"/>
      <c r="T14" s="1523"/>
      <c r="U14" s="1523"/>
      <c r="V14" s="1523"/>
      <c r="W14" s="1523"/>
      <c r="X14" s="1523"/>
      <c r="Y14" s="1523"/>
      <c r="Z14" s="1523"/>
      <c r="AA14" s="1523"/>
      <c r="AB14" s="1523"/>
      <c r="AC14" s="1523"/>
      <c r="AD14" s="1523"/>
      <c r="AE14" s="1523"/>
      <c r="AF14" s="1523"/>
      <c r="AG14" s="1523"/>
      <c r="AH14" s="1523"/>
      <c r="AI14" s="1523"/>
      <c r="AJ14" s="1523"/>
      <c r="AK14" s="1523"/>
      <c r="AL14" s="1523"/>
      <c r="AM14" s="1523"/>
      <c r="AN14" s="1523"/>
      <c r="AO14" s="1523"/>
      <c r="AQ14" s="124"/>
    </row>
    <row r="15" spans="2:44" ht="25.5" customHeight="1" x14ac:dyDescent="0.2">
      <c r="B15" s="119"/>
      <c r="D15" s="1523" t="s">
        <v>465</v>
      </c>
      <c r="E15" s="1523"/>
      <c r="F15" s="1523"/>
      <c r="G15" s="1523"/>
      <c r="H15" s="1523"/>
      <c r="I15" s="1523"/>
      <c r="J15" s="1523"/>
      <c r="K15" s="1523"/>
      <c r="L15" s="1523"/>
      <c r="M15" s="1523"/>
      <c r="N15" s="1523"/>
      <c r="O15" s="213"/>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Q15" s="124"/>
    </row>
    <row r="16" spans="2:44" ht="25.5" customHeight="1" x14ac:dyDescent="0.2">
      <c r="B16" s="119"/>
      <c r="E16" s="212" t="s">
        <v>479</v>
      </c>
      <c r="F16" s="1529" t="s">
        <v>483</v>
      </c>
      <c r="G16" s="1049"/>
      <c r="H16" s="1049"/>
      <c r="I16" s="1049"/>
      <c r="J16" s="1049"/>
      <c r="K16" s="1049"/>
      <c r="L16" s="1049"/>
      <c r="M16" s="1049"/>
      <c r="N16" s="1049"/>
      <c r="O16" s="1049"/>
      <c r="P16" s="1049"/>
      <c r="Q16" s="1049"/>
      <c r="R16" s="1049"/>
      <c r="S16" s="1049"/>
      <c r="T16" s="1049"/>
      <c r="U16" s="1049"/>
      <c r="V16" s="1049"/>
      <c r="W16" s="1049"/>
      <c r="X16" s="1049"/>
      <c r="Y16" s="1049"/>
      <c r="Z16" s="1049"/>
      <c r="AA16" s="1049"/>
      <c r="AB16" s="1049"/>
      <c r="AC16" s="1049"/>
      <c r="AD16" s="1049"/>
      <c r="AE16" s="1049"/>
      <c r="AF16" s="1049"/>
      <c r="AG16" s="1049"/>
      <c r="AH16" s="1049"/>
      <c r="AI16" s="1049"/>
      <c r="AJ16" s="1049"/>
      <c r="AK16" s="1049"/>
      <c r="AL16" s="1049"/>
      <c r="AM16" s="1049"/>
      <c r="AN16" s="1049"/>
      <c r="AO16" s="181"/>
      <c r="AQ16" s="124"/>
    </row>
    <row r="17" spans="2:43" ht="25.5" customHeight="1" x14ac:dyDescent="0.2">
      <c r="B17" s="119"/>
      <c r="E17" s="212"/>
      <c r="F17" s="1529" t="s">
        <v>482</v>
      </c>
      <c r="G17" s="1049"/>
      <c r="H17" s="1049"/>
      <c r="I17" s="1049"/>
      <c r="J17" s="1049"/>
      <c r="K17" s="1049"/>
      <c r="L17" s="1049"/>
      <c r="M17" s="1049"/>
      <c r="N17" s="1049"/>
      <c r="O17" s="1049"/>
      <c r="P17" s="1049"/>
      <c r="Q17" s="1049"/>
      <c r="R17" s="1049"/>
      <c r="S17" s="1049"/>
      <c r="T17" s="1049"/>
      <c r="U17" s="1049"/>
      <c r="V17" s="1049"/>
      <c r="W17" s="1049"/>
      <c r="X17" s="1049"/>
      <c r="Y17" s="1049"/>
      <c r="Z17" s="1049"/>
      <c r="AA17" s="1049"/>
      <c r="AB17" s="1049"/>
      <c r="AC17" s="1049"/>
      <c r="AD17" s="1049"/>
      <c r="AE17" s="1049"/>
      <c r="AF17" s="1049"/>
      <c r="AG17" s="1049"/>
      <c r="AH17" s="1049"/>
      <c r="AI17" s="1049"/>
      <c r="AJ17" s="1049"/>
      <c r="AK17" s="1049"/>
      <c r="AL17" s="1049"/>
      <c r="AM17" s="1049"/>
      <c r="AN17" s="1049"/>
      <c r="AO17" s="181"/>
      <c r="AQ17" s="124"/>
    </row>
    <row r="18" spans="2:43" ht="25.5" customHeight="1" x14ac:dyDescent="0.2">
      <c r="B18" s="119"/>
      <c r="E18" s="212" t="s">
        <v>480</v>
      </c>
      <c r="F18" s="1529" t="s">
        <v>483</v>
      </c>
      <c r="G18" s="1049"/>
      <c r="H18" s="1049"/>
      <c r="I18" s="1049"/>
      <c r="J18" s="1049"/>
      <c r="K18" s="1049"/>
      <c r="L18" s="1049"/>
      <c r="M18" s="1049"/>
      <c r="N18" s="1049"/>
      <c r="O18" s="1049"/>
      <c r="P18" s="1049"/>
      <c r="Q18" s="1049"/>
      <c r="R18" s="1049"/>
      <c r="S18" s="1049"/>
      <c r="T18" s="1049"/>
      <c r="U18" s="1049"/>
      <c r="V18" s="1049"/>
      <c r="W18" s="1049"/>
      <c r="X18" s="1049"/>
      <c r="Y18" s="1049"/>
      <c r="Z18" s="1049"/>
      <c r="AA18" s="1049"/>
      <c r="AB18" s="1049"/>
      <c r="AC18" s="1049"/>
      <c r="AD18" s="1049"/>
      <c r="AE18" s="1049"/>
      <c r="AF18" s="1049"/>
      <c r="AG18" s="1049"/>
      <c r="AH18" s="1049"/>
      <c r="AI18" s="1049"/>
      <c r="AJ18" s="1049"/>
      <c r="AK18" s="1049"/>
      <c r="AL18" s="1049"/>
      <c r="AM18" s="1049"/>
      <c r="AN18" s="1049"/>
      <c r="AO18" s="181"/>
      <c r="AQ18" s="124"/>
    </row>
    <row r="19" spans="2:43" ht="25.5" customHeight="1" x14ac:dyDescent="0.2">
      <c r="B19" s="119"/>
      <c r="E19" s="212"/>
      <c r="F19" s="1529" t="s">
        <v>484</v>
      </c>
      <c r="G19" s="1049"/>
      <c r="H19" s="1049"/>
      <c r="I19" s="1049"/>
      <c r="J19" s="1049"/>
      <c r="K19" s="1049"/>
      <c r="L19" s="1049"/>
      <c r="M19" s="1049"/>
      <c r="N19" s="1049"/>
      <c r="O19" s="1049"/>
      <c r="P19" s="1049"/>
      <c r="Q19" s="1049"/>
      <c r="R19" s="1049"/>
      <c r="S19" s="1049"/>
      <c r="T19" s="1049"/>
      <c r="U19" s="1049"/>
      <c r="V19" s="1049"/>
      <c r="W19" s="1049"/>
      <c r="X19" s="1049"/>
      <c r="Y19" s="1049"/>
      <c r="Z19" s="1049"/>
      <c r="AA19" s="1049"/>
      <c r="AB19" s="1049"/>
      <c r="AC19" s="1049"/>
      <c r="AD19" s="1049"/>
      <c r="AE19" s="1049"/>
      <c r="AF19" s="1049"/>
      <c r="AG19" s="1049"/>
      <c r="AH19" s="1049"/>
      <c r="AI19" s="1049"/>
      <c r="AJ19" s="1049"/>
      <c r="AK19" s="1049"/>
      <c r="AL19" s="1049"/>
      <c r="AM19" s="1049"/>
      <c r="AN19" s="1049"/>
      <c r="AO19" s="181"/>
      <c r="AQ19" s="124"/>
    </row>
    <row r="20" spans="2:43" ht="25.5" customHeight="1" x14ac:dyDescent="0.2">
      <c r="B20" s="119"/>
      <c r="E20" s="212"/>
      <c r="F20" s="1536" t="s">
        <v>485</v>
      </c>
      <c r="G20" s="1536"/>
      <c r="H20" s="1536"/>
      <c r="I20" s="1536"/>
      <c r="J20" s="1536"/>
      <c r="K20" s="1536"/>
      <c r="L20" s="1536"/>
      <c r="M20" s="1536"/>
      <c r="N20" s="1536"/>
      <c r="O20" s="1536"/>
      <c r="P20" s="1536"/>
      <c r="Q20" s="1536"/>
      <c r="R20" s="1536"/>
      <c r="S20" s="1536"/>
      <c r="T20" s="1536"/>
      <c r="U20" s="1536"/>
      <c r="V20" s="1536"/>
      <c r="W20" s="1536"/>
      <c r="X20" s="1536"/>
      <c r="Y20" s="1536"/>
      <c r="Z20" s="1536"/>
      <c r="AA20" s="1536"/>
      <c r="AB20" s="1536"/>
      <c r="AC20" s="1536"/>
      <c r="AD20" s="1536"/>
      <c r="AE20" s="1536"/>
      <c r="AF20" s="1536"/>
      <c r="AG20" s="1536"/>
      <c r="AH20" s="1536"/>
      <c r="AI20" s="1536"/>
      <c r="AJ20" s="1536"/>
      <c r="AK20" s="1536"/>
      <c r="AL20" s="1536"/>
      <c r="AM20" s="1536"/>
      <c r="AN20" s="1536"/>
      <c r="AO20" s="1536"/>
      <c r="AQ20" s="124"/>
    </row>
    <row r="21" spans="2:43" ht="25.5" customHeight="1" x14ac:dyDescent="0.2">
      <c r="B21" s="119"/>
      <c r="E21" s="212"/>
      <c r="F21" s="1535" t="s">
        <v>486</v>
      </c>
      <c r="G21" s="1049"/>
      <c r="H21" s="1049"/>
      <c r="I21" s="1049"/>
      <c r="J21" s="1049"/>
      <c r="K21" s="1049"/>
      <c r="L21" s="1049"/>
      <c r="M21" s="1049"/>
      <c r="N21" s="1049"/>
      <c r="O21" s="1049"/>
      <c r="P21" s="1049"/>
      <c r="Q21" s="1049"/>
      <c r="R21" s="1049"/>
      <c r="S21" s="1049"/>
      <c r="T21" s="1049"/>
      <c r="U21" s="1049"/>
      <c r="V21" s="1049"/>
      <c r="W21" s="1049"/>
      <c r="X21" s="1049"/>
      <c r="Y21" s="1049"/>
      <c r="Z21" s="1049"/>
      <c r="AA21" s="1049"/>
      <c r="AB21" s="1049"/>
      <c r="AC21" s="1049"/>
      <c r="AD21" s="1049"/>
      <c r="AE21" s="1049"/>
      <c r="AF21" s="1049"/>
      <c r="AG21" s="1049"/>
      <c r="AH21" s="1049"/>
      <c r="AI21" s="1049"/>
      <c r="AJ21" s="1049"/>
      <c r="AK21" s="1049"/>
      <c r="AL21" s="1049"/>
      <c r="AM21" s="1049"/>
      <c r="AN21" s="1049"/>
      <c r="AO21" s="181"/>
      <c r="AQ21" s="124"/>
    </row>
    <row r="22" spans="2:43" ht="25.5" customHeight="1" x14ac:dyDescent="0.2">
      <c r="B22" s="119"/>
      <c r="E22" s="212" t="s">
        <v>481</v>
      </c>
      <c r="F22" s="1535" t="s">
        <v>487</v>
      </c>
      <c r="G22" s="1049"/>
      <c r="H22" s="1049"/>
      <c r="I22" s="1049"/>
      <c r="J22" s="1049"/>
      <c r="K22" s="1049"/>
      <c r="L22" s="1049"/>
      <c r="M22" s="1049"/>
      <c r="N22" s="1049"/>
      <c r="O22" s="1049"/>
      <c r="P22" s="1049"/>
      <c r="Q22" s="1049"/>
      <c r="R22" s="1049"/>
      <c r="S22" s="1049"/>
      <c r="T22" s="1049"/>
      <c r="U22" s="1049"/>
      <c r="V22" s="1049"/>
      <c r="W22" s="1049"/>
      <c r="X22" s="1049"/>
      <c r="Y22" s="1049"/>
      <c r="Z22" s="1049"/>
      <c r="AA22" s="1049"/>
      <c r="AB22" s="1049"/>
      <c r="AC22" s="1049"/>
      <c r="AD22" s="1049"/>
      <c r="AE22" s="1049"/>
      <c r="AF22" s="1049"/>
      <c r="AG22" s="1049"/>
      <c r="AH22" s="1049"/>
      <c r="AI22" s="1049"/>
      <c r="AJ22" s="1049"/>
      <c r="AK22" s="1049"/>
      <c r="AL22" s="1049"/>
      <c r="AM22" s="1049"/>
      <c r="AN22" s="1049"/>
      <c r="AO22" s="181"/>
      <c r="AQ22" s="124"/>
    </row>
    <row r="23" spans="2:43" ht="25.5" customHeight="1" x14ac:dyDescent="0.2">
      <c r="B23" s="119"/>
      <c r="E23" s="181"/>
      <c r="F23" s="1535" t="s">
        <v>488</v>
      </c>
      <c r="G23" s="1049"/>
      <c r="H23" s="1049"/>
      <c r="I23" s="1049"/>
      <c r="J23" s="1049"/>
      <c r="K23" s="1049"/>
      <c r="L23" s="1049"/>
      <c r="M23" s="1049"/>
      <c r="N23" s="1049"/>
      <c r="O23" s="1049"/>
      <c r="P23" s="1049"/>
      <c r="Q23" s="1049"/>
      <c r="R23" s="1049"/>
      <c r="S23" s="1049"/>
      <c r="T23" s="1049"/>
      <c r="U23" s="1049"/>
      <c r="V23" s="1049"/>
      <c r="W23" s="1049"/>
      <c r="X23" s="1049"/>
      <c r="Y23" s="1049"/>
      <c r="Z23" s="1049"/>
      <c r="AA23" s="1049"/>
      <c r="AB23" s="1049"/>
      <c r="AC23" s="1049"/>
      <c r="AD23" s="1049"/>
      <c r="AE23" s="1049"/>
      <c r="AF23" s="1049"/>
      <c r="AG23" s="1049"/>
      <c r="AH23" s="1049"/>
      <c r="AI23" s="1049"/>
      <c r="AJ23" s="1049"/>
      <c r="AK23" s="1049"/>
      <c r="AL23" s="1049"/>
      <c r="AM23" s="1049"/>
      <c r="AN23" s="1049"/>
      <c r="AO23" s="181"/>
      <c r="AQ23" s="124"/>
    </row>
    <row r="24" spans="2:43" ht="25.5" customHeight="1" x14ac:dyDescent="0.2">
      <c r="B24" s="119"/>
      <c r="E24" s="181"/>
      <c r="F24" s="1529" t="s">
        <v>466</v>
      </c>
      <c r="G24" s="1049"/>
      <c r="H24" s="1049"/>
      <c r="I24" s="1049"/>
      <c r="J24" s="1049"/>
      <c r="K24" s="1049"/>
      <c r="L24" s="1049"/>
      <c r="M24" s="1049"/>
      <c r="N24" s="1049"/>
      <c r="O24" s="1049"/>
      <c r="P24" s="1049"/>
      <c r="Q24" s="1049"/>
      <c r="R24" s="1049"/>
      <c r="S24" s="1049"/>
      <c r="T24" s="1049"/>
      <c r="U24" s="1049"/>
      <c r="V24" s="1049"/>
      <c r="W24" s="1049"/>
      <c r="X24" s="1049"/>
      <c r="Y24" s="1049"/>
      <c r="Z24" s="1049"/>
      <c r="AA24" s="1049"/>
      <c r="AB24" s="1049"/>
      <c r="AC24" s="1049"/>
      <c r="AD24" s="1049"/>
      <c r="AE24" s="1049"/>
      <c r="AF24" s="1049"/>
      <c r="AG24" s="1049"/>
      <c r="AH24" s="1049"/>
      <c r="AI24" s="1049"/>
      <c r="AJ24" s="1049"/>
      <c r="AK24" s="1049"/>
      <c r="AL24" s="1049"/>
      <c r="AM24" s="1049"/>
      <c r="AN24" s="181"/>
      <c r="AO24" s="181"/>
      <c r="AQ24" s="124"/>
    </row>
    <row r="25" spans="2:43" ht="25.5" customHeight="1" x14ac:dyDescent="0.2">
      <c r="B25" s="119"/>
      <c r="E25" s="181"/>
      <c r="F25" s="1529" t="s">
        <v>489</v>
      </c>
      <c r="G25" s="1049"/>
      <c r="H25" s="1049"/>
      <c r="I25" s="1049"/>
      <c r="J25" s="1049"/>
      <c r="K25" s="1049"/>
      <c r="L25" s="1049"/>
      <c r="M25" s="1049"/>
      <c r="N25" s="1049"/>
      <c r="O25" s="1049"/>
      <c r="P25" s="1049"/>
      <c r="Q25" s="1049"/>
      <c r="R25" s="1049"/>
      <c r="S25" s="1049"/>
      <c r="T25" s="1049"/>
      <c r="U25" s="1049"/>
      <c r="V25" s="1049"/>
      <c r="W25" s="1049"/>
      <c r="X25" s="1049"/>
      <c r="Y25" s="1049"/>
      <c r="Z25" s="1049"/>
      <c r="AA25" s="1049"/>
      <c r="AB25" s="1049"/>
      <c r="AC25" s="1049"/>
      <c r="AD25" s="1049"/>
      <c r="AE25" s="1049"/>
      <c r="AF25" s="1049"/>
      <c r="AG25" s="1049"/>
      <c r="AH25" s="1049"/>
      <c r="AI25" s="1049"/>
      <c r="AJ25" s="1049"/>
      <c r="AK25" s="1049"/>
      <c r="AL25" s="1049"/>
      <c r="AM25" s="1049"/>
      <c r="AN25" s="181"/>
      <c r="AO25" s="181"/>
      <c r="AQ25" s="124"/>
    </row>
    <row r="26" spans="2:43" ht="25.5" customHeight="1" x14ac:dyDescent="0.2">
      <c r="B26" s="119"/>
      <c r="D26" s="210"/>
      <c r="E26" s="211"/>
      <c r="F26" s="211"/>
      <c r="G26" s="211"/>
      <c r="H26" s="211"/>
      <c r="I26" s="211"/>
      <c r="J26" s="211"/>
      <c r="K26" s="211"/>
      <c r="L26" s="211"/>
      <c r="M26" s="211"/>
      <c r="N26" s="216"/>
      <c r="O26" s="211"/>
      <c r="P26" s="211"/>
      <c r="Q26" s="211"/>
      <c r="S26" s="211"/>
      <c r="T26" s="211"/>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124"/>
    </row>
    <row r="27" spans="2:43" ht="34.5" customHeight="1" x14ac:dyDescent="0.2">
      <c r="B27" s="119"/>
      <c r="D27" s="210"/>
      <c r="E27" s="1531" t="s">
        <v>467</v>
      </c>
      <c r="F27" s="1531"/>
      <c r="G27" s="1531"/>
      <c r="H27" s="1531"/>
      <c r="I27" s="211"/>
      <c r="J27" s="211"/>
      <c r="K27" s="211"/>
      <c r="L27" s="211"/>
      <c r="M27" s="211"/>
      <c r="O27" s="211"/>
      <c r="P27" s="211"/>
      <c r="Q27" s="1532" t="s">
        <v>468</v>
      </c>
      <c r="R27" s="1532"/>
      <c r="S27" s="1532"/>
      <c r="T27" s="1532"/>
      <c r="U27" s="1534" t="s">
        <v>469</v>
      </c>
      <c r="V27" s="1534"/>
      <c r="W27" s="1534"/>
      <c r="X27" s="1534"/>
      <c r="Y27" s="1534"/>
      <c r="Z27" s="1534"/>
      <c r="AA27" s="1534"/>
      <c r="AB27" s="1534"/>
      <c r="AC27" s="1534"/>
      <c r="AD27" s="1534"/>
      <c r="AE27" s="1534"/>
      <c r="AF27" s="1534"/>
      <c r="AG27" s="1534"/>
      <c r="AH27" s="1534"/>
      <c r="AI27" s="1534"/>
      <c r="AJ27" s="1534"/>
      <c r="AK27" s="1534"/>
      <c r="AL27" s="1534"/>
      <c r="AM27" s="1534"/>
      <c r="AN27" s="1534"/>
      <c r="AO27" s="1534"/>
      <c r="AP27" s="1534"/>
      <c r="AQ27" s="124"/>
    </row>
    <row r="28" spans="2:43" ht="25.5" customHeight="1" x14ac:dyDescent="0.2">
      <c r="B28" s="119"/>
      <c r="D28" s="210"/>
      <c r="E28" s="211"/>
      <c r="F28" s="211"/>
      <c r="G28" s="211"/>
      <c r="H28" s="211"/>
      <c r="I28" s="211"/>
      <c r="J28" s="211"/>
      <c r="K28" s="211"/>
      <c r="L28" s="211"/>
      <c r="M28" s="211"/>
      <c r="N28" s="216"/>
      <c r="O28" s="211"/>
      <c r="P28" s="211"/>
      <c r="Q28" s="211"/>
      <c r="S28" s="211"/>
      <c r="T28" s="211"/>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124"/>
    </row>
    <row r="29" spans="2:43" ht="14.25" customHeight="1" x14ac:dyDescent="0.2">
      <c r="B29" s="119"/>
      <c r="H29" s="1528" t="s">
        <v>474</v>
      </c>
      <c r="I29" s="1528"/>
      <c r="J29" s="1528"/>
      <c r="K29" s="1528"/>
      <c r="L29" s="1528"/>
      <c r="M29" s="1528"/>
      <c r="N29" s="1528"/>
      <c r="O29" s="1528"/>
      <c r="P29" s="1528"/>
      <c r="Q29" s="1528"/>
      <c r="R29" s="1528"/>
      <c r="S29" s="1528"/>
      <c r="T29" s="1528"/>
      <c r="AQ29" s="124"/>
    </row>
    <row r="30" spans="2:43" ht="25.5" customHeight="1" x14ac:dyDescent="0.2">
      <c r="B30" s="119"/>
      <c r="C30" s="128">
        <v>2</v>
      </c>
      <c r="D30" s="1533" t="s">
        <v>491</v>
      </c>
      <c r="E30" s="1533"/>
      <c r="F30" s="1533"/>
      <c r="G30" s="1533"/>
      <c r="H30" s="1530" t="str">
        <f>IF(AND(入力シート!$L$27="法人",入力シート!$L$19="主たる事業所"),入力シート!$K$35,"提出不要")</f>
        <v>提出不要</v>
      </c>
      <c r="I30" s="1530"/>
      <c r="J30" s="1530"/>
      <c r="K30" s="1530"/>
      <c r="L30" s="1530"/>
      <c r="M30" s="1530"/>
      <c r="N30" s="1530"/>
      <c r="O30" s="1530"/>
      <c r="P30" s="1530"/>
      <c r="Q30" s="1530"/>
      <c r="R30" s="1530"/>
      <c r="S30" s="1530"/>
      <c r="T30" s="1530"/>
      <c r="U30" s="181"/>
      <c r="V30" s="1524" t="s">
        <v>490</v>
      </c>
      <c r="W30" s="1524"/>
      <c r="X30" s="1524"/>
      <c r="Y30" s="1524"/>
      <c r="Z30" s="1524"/>
      <c r="AA30" s="1524"/>
      <c r="AB30" s="1524"/>
      <c r="AC30" s="1524"/>
      <c r="AD30" s="1524"/>
      <c r="AE30" s="1524"/>
      <c r="AF30" s="1524"/>
      <c r="AG30" s="1524"/>
      <c r="AH30" s="1524"/>
      <c r="AI30" s="1524"/>
      <c r="AJ30" s="1524"/>
      <c r="AK30" s="1524"/>
      <c r="AL30" s="1524"/>
      <c r="AM30" s="1524"/>
      <c r="AN30" s="1524"/>
      <c r="AO30" s="1524"/>
      <c r="AQ30" s="124"/>
    </row>
    <row r="31" spans="2:43" ht="25.5" customHeight="1" x14ac:dyDescent="0.2">
      <c r="B31" s="119"/>
      <c r="D31" s="1523" t="s">
        <v>470</v>
      </c>
      <c r="E31" s="1524"/>
      <c r="F31" s="1524"/>
      <c r="G31" s="1524"/>
      <c r="H31" s="1524"/>
      <c r="I31" s="1524"/>
      <c r="J31" s="1524"/>
      <c r="K31" s="1524"/>
      <c r="L31" s="1524"/>
      <c r="M31" s="1524"/>
      <c r="N31" s="1524"/>
      <c r="O31" s="1524"/>
      <c r="P31" s="1524"/>
      <c r="Q31" s="1524"/>
      <c r="R31" s="1524"/>
      <c r="S31" s="1524"/>
      <c r="T31" s="1524"/>
      <c r="U31" s="1524"/>
      <c r="V31" s="1524"/>
      <c r="W31" s="1524"/>
      <c r="X31" s="1524"/>
      <c r="Y31" s="1524"/>
      <c r="Z31" s="1524"/>
      <c r="AA31" s="1524"/>
      <c r="AB31" s="1524"/>
      <c r="AC31" s="1524"/>
      <c r="AD31" s="1524"/>
      <c r="AE31" s="1524"/>
      <c r="AF31" s="1524"/>
      <c r="AG31" s="1524"/>
      <c r="AH31" s="1524"/>
      <c r="AI31" s="1524"/>
      <c r="AJ31" s="1524"/>
      <c r="AK31" s="1524"/>
      <c r="AL31" s="1524"/>
      <c r="AM31" s="1524"/>
      <c r="AN31" s="1524"/>
      <c r="AO31" s="1524"/>
      <c r="AQ31" s="124"/>
    </row>
    <row r="32" spans="2:43" ht="25.5" customHeight="1" x14ac:dyDescent="0.2">
      <c r="B32" s="119"/>
      <c r="D32" s="1523" t="s">
        <v>471</v>
      </c>
      <c r="E32" s="1524"/>
      <c r="F32" s="1524"/>
      <c r="G32" s="1524"/>
      <c r="H32" s="1524"/>
      <c r="I32" s="1524"/>
      <c r="J32" s="1524"/>
      <c r="K32" s="1524"/>
      <c r="L32" s="1524"/>
      <c r="M32" s="1524"/>
      <c r="N32" s="1524"/>
      <c r="O32" s="1524"/>
      <c r="P32" s="1524"/>
      <c r="Q32" s="1524"/>
      <c r="R32" s="1524"/>
      <c r="S32" s="1524"/>
      <c r="T32" s="1524"/>
      <c r="U32" s="1524"/>
      <c r="V32" s="1524"/>
      <c r="W32" s="1524"/>
      <c r="X32" s="1524"/>
      <c r="Y32" s="1524"/>
      <c r="Z32" s="1524"/>
      <c r="AA32" s="1524"/>
      <c r="AB32" s="1524"/>
      <c r="AC32" s="1524"/>
      <c r="AD32" s="1524"/>
      <c r="AE32" s="1524"/>
      <c r="AF32" s="1524"/>
      <c r="AG32" s="1524"/>
      <c r="AH32" s="1524"/>
      <c r="AI32" s="1524"/>
      <c r="AJ32" s="1524"/>
      <c r="AK32" s="1524"/>
      <c r="AL32" s="1524"/>
      <c r="AM32" s="1524"/>
      <c r="AN32" s="1524"/>
      <c r="AO32" s="1524"/>
      <c r="AQ32" s="124"/>
    </row>
    <row r="33" spans="2:43" ht="25.5" customHeight="1" x14ac:dyDescent="0.2">
      <c r="B33" s="119"/>
      <c r="D33" s="1523" t="s">
        <v>472</v>
      </c>
      <c r="E33" s="1523"/>
      <c r="F33" s="1523"/>
      <c r="G33" s="1523"/>
      <c r="H33" s="1523"/>
      <c r="I33" s="1523"/>
      <c r="J33" s="1523"/>
      <c r="K33" s="1523"/>
      <c r="L33" s="1523"/>
      <c r="M33" s="1523"/>
      <c r="N33" s="1523"/>
      <c r="O33" s="1523"/>
      <c r="P33" s="1523"/>
      <c r="Q33" s="1523"/>
      <c r="R33" s="1523"/>
      <c r="S33" s="1523"/>
      <c r="T33" s="1523"/>
      <c r="U33" s="1523"/>
      <c r="V33" s="1523"/>
      <c r="W33" s="1523"/>
      <c r="X33" s="1523"/>
      <c r="Y33" s="1523"/>
      <c r="Z33" s="1523"/>
      <c r="AA33" s="1523"/>
      <c r="AB33" s="1523"/>
      <c r="AC33" s="1523"/>
      <c r="AD33" s="1523"/>
      <c r="AE33" s="1523"/>
      <c r="AF33" s="1523"/>
      <c r="AG33" s="1523"/>
      <c r="AH33" s="1523"/>
      <c r="AI33" s="213"/>
      <c r="AJ33" s="213"/>
      <c r="AK33" s="181"/>
      <c r="AL33" s="181"/>
      <c r="AM33" s="181"/>
      <c r="AN33" s="181"/>
      <c r="AO33" s="181"/>
      <c r="AQ33" s="124"/>
    </row>
    <row r="34" spans="2:43" ht="25.5" customHeight="1" x14ac:dyDescent="0.2">
      <c r="B34" s="119"/>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0"/>
      <c r="AI34" s="213"/>
      <c r="AJ34" s="213"/>
      <c r="AK34" s="181"/>
      <c r="AL34" s="181"/>
      <c r="AM34" s="181"/>
      <c r="AN34" s="181"/>
      <c r="AO34" s="181"/>
      <c r="AQ34" s="124"/>
    </row>
    <row r="35" spans="2:43" s="128" customFormat="1" ht="25.5" customHeight="1" x14ac:dyDescent="0.2">
      <c r="B35" s="218"/>
      <c r="H35" s="128" t="s">
        <v>492</v>
      </c>
      <c r="AQ35" s="219"/>
    </row>
    <row r="36" spans="2:43" ht="25.5" customHeight="1" x14ac:dyDescent="0.2">
      <c r="B36" s="119"/>
      <c r="Q36" s="1277" t="s">
        <v>111</v>
      </c>
      <c r="R36" s="1277"/>
      <c r="S36" s="1277"/>
      <c r="T36" s="1277"/>
      <c r="U36" s="1277"/>
      <c r="V36" s="1526" t="str">
        <f>IF(AND(入力シート!$L$27="法人",入力シート!$L$19="主たる事業所"),入力シート!K76,"提出不要")</f>
        <v>提出不要</v>
      </c>
      <c r="W36" s="1526"/>
      <c r="X36" s="1526"/>
      <c r="Y36" s="1526"/>
      <c r="Z36" s="1526"/>
      <c r="AA36" s="1526"/>
      <c r="AB36" s="1526"/>
      <c r="AC36" s="1526"/>
      <c r="AD36" s="1526"/>
      <c r="AE36" s="1526"/>
      <c r="AF36" s="1526"/>
      <c r="AG36" s="1526"/>
      <c r="AH36" s="1526"/>
      <c r="AI36" s="1526"/>
      <c r="AJ36" s="1526"/>
      <c r="AK36" s="1526"/>
      <c r="AL36" s="1526"/>
      <c r="AM36" s="1526"/>
      <c r="AN36" s="1526"/>
      <c r="AO36" s="1526"/>
      <c r="AQ36" s="124"/>
    </row>
    <row r="37" spans="2:43" ht="25.5" customHeight="1" x14ac:dyDescent="0.2">
      <c r="B37" s="119"/>
      <c r="V37" s="1526" t="str">
        <f>IF(AND(入力シート!$L$27="法人",入力シート!$L$19="主たる事業所"),入力シート!K79,"提出不要")</f>
        <v>提出不要</v>
      </c>
      <c r="W37" s="1526"/>
      <c r="X37" s="1526"/>
      <c r="Y37" s="1526"/>
      <c r="Z37" s="1526"/>
      <c r="AA37" s="1526"/>
      <c r="AB37" s="1526"/>
      <c r="AC37" s="1526"/>
      <c r="AD37" s="1526"/>
      <c r="AE37" s="1526"/>
      <c r="AF37" s="1526"/>
      <c r="AG37" s="1526"/>
      <c r="AH37" s="1526"/>
      <c r="AI37" s="1526"/>
      <c r="AJ37" s="1526"/>
      <c r="AK37" s="1526"/>
      <c r="AL37" s="1526"/>
      <c r="AM37" s="1526"/>
      <c r="AN37" s="1526"/>
      <c r="AO37" s="1526"/>
      <c r="AQ37" s="124"/>
    </row>
    <row r="38" spans="2:43" ht="41.25" customHeight="1" x14ac:dyDescent="0.2">
      <c r="B38" s="119"/>
      <c r="Q38" s="966" t="s">
        <v>265</v>
      </c>
      <c r="R38" s="966"/>
      <c r="S38" s="966"/>
      <c r="T38" s="966"/>
      <c r="U38" s="966"/>
      <c r="V38" s="1526"/>
      <c r="W38" s="1526"/>
      <c r="X38" s="1526"/>
      <c r="Y38" s="1526"/>
      <c r="Z38" s="1526"/>
      <c r="AA38" s="1526"/>
      <c r="AB38" s="1526"/>
      <c r="AC38" s="1526"/>
      <c r="AD38" s="1526"/>
      <c r="AE38" s="1526"/>
      <c r="AF38" s="1526"/>
      <c r="AG38" s="1526"/>
      <c r="AH38" s="1526"/>
      <c r="AI38" s="1526"/>
      <c r="AJ38" s="1526"/>
      <c r="AK38" s="1526"/>
      <c r="AL38" s="1526"/>
      <c r="AM38" s="1526"/>
      <c r="AN38" s="1526" t="s">
        <v>57</v>
      </c>
      <c r="AO38" s="1526"/>
      <c r="AQ38" s="124"/>
    </row>
    <row r="39" spans="2:43" ht="25.5" customHeight="1" x14ac:dyDescent="0.15">
      <c r="B39" s="119"/>
      <c r="S39" s="30"/>
      <c r="T39" s="30"/>
      <c r="U39" s="329"/>
      <c r="V39" s="330" t="s">
        <v>527</v>
      </c>
      <c r="W39" s="1537" t="str">
        <f>IF(AND(入力シート!$L$27="法人",入力シート!$L$19="主たる事業所"),入力シート!K71,"提出不要")</f>
        <v>提出不要</v>
      </c>
      <c r="X39" s="1537"/>
      <c r="Y39" s="1537"/>
      <c r="Z39" s="1537"/>
      <c r="AA39" s="330" t="s">
        <v>539</v>
      </c>
      <c r="AB39" s="330"/>
      <c r="AC39" s="330"/>
      <c r="AD39" s="330"/>
      <c r="AE39" s="330"/>
      <c r="AF39" s="331"/>
      <c r="AG39" s="331"/>
      <c r="AH39" s="331"/>
      <c r="AI39" s="331"/>
      <c r="AJ39" s="331"/>
      <c r="AK39" s="331"/>
      <c r="AL39" s="332"/>
      <c r="AM39" s="329"/>
      <c r="AN39" s="333"/>
      <c r="AO39" s="30"/>
      <c r="AP39" s="30"/>
      <c r="AQ39" s="314"/>
    </row>
    <row r="40" spans="2:43" ht="15.9" customHeight="1" x14ac:dyDescent="0.2">
      <c r="B40" s="80"/>
      <c r="C40" s="79"/>
      <c r="D40" s="79"/>
      <c r="E40" s="79"/>
      <c r="F40" s="79"/>
      <c r="G40" s="79"/>
      <c r="H40" s="79"/>
      <c r="I40" s="79"/>
      <c r="J40" s="79"/>
      <c r="K40" s="79"/>
      <c r="L40" s="79"/>
      <c r="M40" s="79"/>
      <c r="N40" s="79"/>
      <c r="O40" s="79"/>
      <c r="P40" s="79"/>
      <c r="Q40" s="79"/>
      <c r="R40" s="79"/>
      <c r="S40" s="315"/>
      <c r="T40" s="315"/>
      <c r="U40" s="334"/>
      <c r="V40" s="334"/>
      <c r="W40" s="334"/>
      <c r="X40" s="334"/>
      <c r="Y40" s="334"/>
      <c r="Z40" s="334"/>
      <c r="AA40" s="334"/>
      <c r="AB40" s="334"/>
      <c r="AC40" s="334"/>
      <c r="AD40" s="334"/>
      <c r="AE40" s="334"/>
      <c r="AF40" s="334"/>
      <c r="AG40" s="334"/>
      <c r="AH40" s="334"/>
      <c r="AI40" s="334"/>
      <c r="AJ40" s="334"/>
      <c r="AK40" s="334"/>
      <c r="AL40" s="334"/>
      <c r="AM40" s="334"/>
      <c r="AN40" s="335" t="s">
        <v>530</v>
      </c>
      <c r="AO40" s="315"/>
      <c r="AP40" s="315"/>
      <c r="AQ40" s="316"/>
    </row>
    <row r="41" spans="2:43" ht="24" customHeight="1" x14ac:dyDescent="0.2">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1522" t="s">
        <v>473</v>
      </c>
      <c r="AL41" s="1522"/>
      <c r="AM41" s="1522"/>
      <c r="AN41" s="1522"/>
      <c r="AO41" s="1522"/>
      <c r="AP41" s="1522"/>
      <c r="AQ41" s="1522"/>
    </row>
    <row r="42" spans="2:43" ht="18" customHeight="1" x14ac:dyDescent="0.2">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spans="2:43" ht="18" customHeight="1" x14ac:dyDescent="0.2">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sheetData>
  <sheetProtection algorithmName="SHA-512" hashValue="MYkaRD4gS7AKMQN/eq+6sgtdzm78EAhg7KLmEFdHfHHyKVhqNIGAyOk6iOGrFfdjQkX7Qn4EtOOdKefR8OIJMw==" saltValue="LgN6Phhke7HDG52rKTjmSA==" spinCount="100000" sheet="1" objects="1" scenarios="1"/>
  <mergeCells count="44">
    <mergeCell ref="W39:Z39"/>
    <mergeCell ref="F25:AM25"/>
    <mergeCell ref="Q38:U38"/>
    <mergeCell ref="V38:AM38"/>
    <mergeCell ref="V37:AO37"/>
    <mergeCell ref="V36:AO36"/>
    <mergeCell ref="Q36:U36"/>
    <mergeCell ref="F19:AN19"/>
    <mergeCell ref="F21:AN21"/>
    <mergeCell ref="F22:AN22"/>
    <mergeCell ref="F23:AN23"/>
    <mergeCell ref="F20:AO20"/>
    <mergeCell ref="D10:G10"/>
    <mergeCell ref="H10:T10"/>
    <mergeCell ref="D12:AO12"/>
    <mergeCell ref="D32:AO32"/>
    <mergeCell ref="D31:AO31"/>
    <mergeCell ref="H29:T29"/>
    <mergeCell ref="E27:H27"/>
    <mergeCell ref="Q27:T27"/>
    <mergeCell ref="H30:T30"/>
    <mergeCell ref="D30:G30"/>
    <mergeCell ref="V30:AO30"/>
    <mergeCell ref="D15:N15"/>
    <mergeCell ref="F16:AN16"/>
    <mergeCell ref="F17:AN17"/>
    <mergeCell ref="F18:AN18"/>
    <mergeCell ref="U27:AP27"/>
    <mergeCell ref="AK41:AQ41"/>
    <mergeCell ref="D11:AO11"/>
    <mergeCell ref="AG2:AK2"/>
    <mergeCell ref="E7:H7"/>
    <mergeCell ref="AH7:AJ7"/>
    <mergeCell ref="AL7:AN7"/>
    <mergeCell ref="J7:S7"/>
    <mergeCell ref="O4:AD4"/>
    <mergeCell ref="AE4:AP4"/>
    <mergeCell ref="AL2:AQ2"/>
    <mergeCell ref="AN38:AO38"/>
    <mergeCell ref="U10:AO10"/>
    <mergeCell ref="H9:T9"/>
    <mergeCell ref="D14:AO14"/>
    <mergeCell ref="D33:AH33"/>
    <mergeCell ref="F24:AM24"/>
  </mergeCells>
  <phoneticPr fontId="1"/>
  <printOptions horizontalCentered="1"/>
  <pageMargins left="0.39370078740157483" right="0.39370078740157483" top="0.39370078740157483" bottom="0.39370078740157483" header="0.31496062992125984" footer="0.31496062992125984"/>
  <pageSetup paperSize="9" scale="83" fitToWidth="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FF0000"/>
    <pageSetUpPr fitToPage="1"/>
  </sheetPr>
  <dimension ref="B2:AR44"/>
  <sheetViews>
    <sheetView showGridLines="0" showZeros="0" workbookViewId="0">
      <selection activeCell="AN31" sqref="AN31"/>
    </sheetView>
  </sheetViews>
  <sheetFormatPr defaultColWidth="9" defaultRowHeight="15.9" customHeight="1" x14ac:dyDescent="0.2"/>
  <cols>
    <col min="1" max="2" width="2.109375" style="35" customWidth="1"/>
    <col min="3" max="42" width="2.6640625" style="35" customWidth="1"/>
    <col min="43" max="44" width="1.6640625" style="35" customWidth="1"/>
    <col min="45" max="16384" width="9" style="35"/>
  </cols>
  <sheetData>
    <row r="2" spans="2:44" ht="20.100000000000001" customHeight="1" x14ac:dyDescent="0.2">
      <c r="AG2" s="1031" t="s">
        <v>261</v>
      </c>
      <c r="AH2" s="1031"/>
      <c r="AI2" s="1031"/>
      <c r="AJ2" s="1031"/>
      <c r="AK2" s="1031"/>
      <c r="AL2" s="1210" t="s">
        <v>418</v>
      </c>
      <c r="AM2" s="1211"/>
      <c r="AN2" s="1211"/>
      <c r="AO2" s="1211"/>
      <c r="AP2" s="1211"/>
      <c r="AQ2" s="1212"/>
    </row>
    <row r="3" spans="2:44" ht="15.9" customHeight="1" x14ac:dyDescent="0.2">
      <c r="B3" s="115"/>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179"/>
      <c r="AK3" s="179"/>
      <c r="AL3" s="179"/>
      <c r="AM3" s="179"/>
      <c r="AN3" s="179"/>
      <c r="AO3" s="179"/>
      <c r="AP3" s="179"/>
      <c r="AQ3" s="182"/>
    </row>
    <row r="4" spans="2:44" ht="15.9" customHeight="1" x14ac:dyDescent="0.2">
      <c r="B4" s="119"/>
      <c r="AJ4" s="36"/>
      <c r="AK4" s="36"/>
      <c r="AL4" s="36"/>
      <c r="AM4" s="36"/>
      <c r="AN4" s="36"/>
      <c r="AO4" s="36"/>
      <c r="AP4" s="36"/>
      <c r="AQ4" s="124"/>
    </row>
    <row r="5" spans="2:44" ht="15.9" customHeight="1" x14ac:dyDescent="0.2">
      <c r="B5" s="119"/>
      <c r="AJ5" s="36"/>
      <c r="AK5" s="36"/>
      <c r="AL5" s="36"/>
      <c r="AM5" s="36"/>
      <c r="AN5" s="36"/>
      <c r="AO5" s="36"/>
      <c r="AP5" s="36"/>
      <c r="AQ5" s="124"/>
    </row>
    <row r="6" spans="2:44" ht="32.1" customHeight="1" x14ac:dyDescent="0.2">
      <c r="B6" s="119"/>
      <c r="O6" s="958" t="s">
        <v>104</v>
      </c>
      <c r="P6" s="958"/>
      <c r="Q6" s="958"/>
      <c r="R6" s="958"/>
      <c r="S6" s="958"/>
      <c r="T6" s="958"/>
      <c r="U6" s="958"/>
      <c r="V6" s="958"/>
      <c r="W6" s="958"/>
      <c r="X6" s="958"/>
      <c r="Y6" s="958"/>
      <c r="Z6" s="958"/>
      <c r="AA6" s="958"/>
      <c r="AB6" s="958"/>
      <c r="AC6" s="958"/>
      <c r="AD6" s="958"/>
      <c r="AE6" s="1045"/>
      <c r="AF6" s="1045"/>
      <c r="AG6" s="1045"/>
      <c r="AH6" s="1045"/>
      <c r="AI6" s="1045"/>
      <c r="AJ6" s="1045"/>
      <c r="AK6" s="1045"/>
      <c r="AL6" s="1045"/>
      <c r="AM6" s="1045"/>
      <c r="AN6" s="1045"/>
      <c r="AO6" s="1045"/>
      <c r="AP6" s="1045"/>
      <c r="AQ6" s="124"/>
    </row>
    <row r="7" spans="2:44" ht="15.9" customHeight="1" x14ac:dyDescent="0.2">
      <c r="B7" s="119"/>
      <c r="T7" s="36"/>
      <c r="U7" s="36"/>
      <c r="V7" s="36"/>
      <c r="W7" s="36"/>
      <c r="X7" s="36"/>
      <c r="Y7" s="36"/>
      <c r="Z7" s="36"/>
      <c r="AA7" s="36"/>
      <c r="AB7" s="36"/>
      <c r="AC7" s="36"/>
      <c r="AE7" s="37"/>
      <c r="AF7" s="37"/>
      <c r="AG7" s="37"/>
      <c r="AH7" s="37"/>
      <c r="AI7" s="37"/>
      <c r="AJ7" s="37"/>
      <c r="AK7" s="37"/>
      <c r="AL7" s="37"/>
      <c r="AM7" s="37"/>
      <c r="AN7" s="37"/>
      <c r="AO7" s="37"/>
      <c r="AQ7" s="124"/>
    </row>
    <row r="8" spans="2:44" ht="15.9" customHeight="1" x14ac:dyDescent="0.2">
      <c r="B8" s="119"/>
      <c r="T8" s="36"/>
      <c r="U8" s="36"/>
      <c r="V8" s="36"/>
      <c r="W8" s="36"/>
      <c r="X8" s="36"/>
      <c r="Y8" s="36"/>
      <c r="Z8" s="36"/>
      <c r="AA8" s="36"/>
      <c r="AB8" s="36"/>
      <c r="AC8" s="36"/>
      <c r="AE8" s="37"/>
      <c r="AF8" s="37"/>
      <c r="AG8" s="37"/>
      <c r="AH8" s="37"/>
      <c r="AI8" s="37"/>
      <c r="AJ8" s="37"/>
      <c r="AK8" s="37"/>
      <c r="AL8" s="37"/>
      <c r="AM8" s="37"/>
      <c r="AN8" s="37"/>
      <c r="AO8" s="37"/>
      <c r="AQ8" s="124"/>
    </row>
    <row r="9" spans="2:44" ht="15.9" customHeight="1" x14ac:dyDescent="0.2">
      <c r="B9" s="119"/>
      <c r="T9" s="36"/>
      <c r="U9" s="36"/>
      <c r="V9" s="36"/>
      <c r="W9" s="36"/>
      <c r="X9" s="36"/>
      <c r="Y9" s="36"/>
      <c r="Z9" s="36"/>
      <c r="AA9" s="36"/>
      <c r="AB9" s="36"/>
      <c r="AC9" s="36"/>
      <c r="AE9" s="37"/>
      <c r="AF9" s="37"/>
      <c r="AG9" s="37"/>
      <c r="AH9" s="37"/>
      <c r="AI9" s="37"/>
      <c r="AJ9" s="37"/>
      <c r="AK9" s="37"/>
      <c r="AL9" s="37"/>
      <c r="AM9" s="37"/>
      <c r="AN9" s="37"/>
      <c r="AO9" s="37"/>
      <c r="AQ9" s="124"/>
    </row>
    <row r="10" spans="2:44" ht="15.9" customHeight="1" x14ac:dyDescent="0.2">
      <c r="B10" s="119"/>
      <c r="D10" s="35" t="s">
        <v>262</v>
      </c>
      <c r="AQ10" s="124"/>
    </row>
    <row r="11" spans="2:44" ht="12" customHeight="1" x14ac:dyDescent="0.2">
      <c r="B11" s="119"/>
      <c r="AQ11" s="124"/>
    </row>
    <row r="12" spans="2:44" ht="20.100000000000001" customHeight="1" x14ac:dyDescent="0.2">
      <c r="B12" s="119"/>
      <c r="E12" s="1277" t="s">
        <v>106</v>
      </c>
      <c r="F12" s="1277"/>
      <c r="G12" s="1277"/>
      <c r="H12" s="1277"/>
      <c r="J12" s="1046" t="s">
        <v>263</v>
      </c>
      <c r="K12" s="1046"/>
      <c r="L12" s="1046"/>
      <c r="M12" s="1046"/>
      <c r="N12" s="1046"/>
      <c r="O12" s="1046"/>
      <c r="P12" s="1046"/>
      <c r="Q12" s="1046"/>
      <c r="R12" s="1046"/>
      <c r="S12" s="1046"/>
      <c r="U12" s="125" t="s">
        <v>42</v>
      </c>
      <c r="V12" s="67"/>
      <c r="W12" s="67"/>
      <c r="X12" s="67"/>
      <c r="Y12" s="67"/>
      <c r="Z12" s="67"/>
      <c r="AA12" s="67"/>
      <c r="AH12" s="1275"/>
      <c r="AI12" s="1275"/>
      <c r="AJ12" s="1275"/>
      <c r="AK12" s="38"/>
      <c r="AL12" s="1275"/>
      <c r="AM12" s="1275"/>
      <c r="AN12" s="1275"/>
      <c r="AO12" s="39"/>
      <c r="AP12" s="38"/>
      <c r="AQ12" s="126"/>
      <c r="AR12" s="39"/>
    </row>
    <row r="13" spans="2:44" ht="15.9" customHeight="1" x14ac:dyDescent="0.2">
      <c r="B13" s="119"/>
      <c r="AQ13" s="124"/>
    </row>
    <row r="14" spans="2:44" ht="15.9" customHeight="1" x14ac:dyDescent="0.2">
      <c r="B14" s="119"/>
      <c r="AQ14" s="124"/>
    </row>
    <row r="15" spans="2:44" ht="15.9" customHeight="1" x14ac:dyDescent="0.2">
      <c r="B15" s="119"/>
      <c r="AQ15" s="124"/>
    </row>
    <row r="16" spans="2:44" ht="38.25" customHeight="1" x14ac:dyDescent="0.2">
      <c r="B16" s="119"/>
      <c r="D16" s="1523" t="s">
        <v>440</v>
      </c>
      <c r="E16" s="1524"/>
      <c r="F16" s="1524"/>
      <c r="G16" s="1524"/>
      <c r="H16" s="1524"/>
      <c r="I16" s="1524"/>
      <c r="J16" s="1524"/>
      <c r="K16" s="1524"/>
      <c r="L16" s="1524"/>
      <c r="M16" s="1524"/>
      <c r="N16" s="1524"/>
      <c r="O16" s="1524"/>
      <c r="P16" s="1524"/>
      <c r="Q16" s="1524"/>
      <c r="R16" s="1524"/>
      <c r="S16" s="1524"/>
      <c r="T16" s="1524"/>
      <c r="U16" s="1524"/>
      <c r="V16" s="1524"/>
      <c r="W16" s="1524"/>
      <c r="X16" s="1524"/>
      <c r="Y16" s="1524"/>
      <c r="Z16" s="1524"/>
      <c r="AA16" s="1524"/>
      <c r="AB16" s="1524"/>
      <c r="AC16" s="1524"/>
      <c r="AD16" s="1524"/>
      <c r="AE16" s="1524"/>
      <c r="AF16" s="1524"/>
      <c r="AG16" s="1524"/>
      <c r="AH16" s="1524"/>
      <c r="AI16" s="1524"/>
      <c r="AJ16" s="1524"/>
      <c r="AK16" s="1524"/>
      <c r="AL16" s="1524"/>
      <c r="AM16" s="1524"/>
      <c r="AN16" s="1524"/>
      <c r="AO16" s="1524"/>
      <c r="AQ16" s="124"/>
    </row>
    <row r="17" spans="2:43" ht="38.25" customHeight="1" x14ac:dyDescent="0.2">
      <c r="B17" s="119"/>
      <c r="D17" s="1523" t="s">
        <v>266</v>
      </c>
      <c r="E17" s="1524"/>
      <c r="F17" s="1524"/>
      <c r="G17" s="1524"/>
      <c r="H17" s="1524"/>
      <c r="I17" s="1524"/>
      <c r="J17" s="1524"/>
      <c r="K17" s="1524"/>
      <c r="L17" s="1524"/>
      <c r="M17" s="1524"/>
      <c r="N17" s="1524"/>
      <c r="O17" s="1524"/>
      <c r="P17" s="1524"/>
      <c r="Q17" s="1524"/>
      <c r="R17" s="1524"/>
      <c r="S17" s="1524"/>
      <c r="T17" s="1524"/>
      <c r="U17" s="1524"/>
      <c r="V17" s="1524"/>
      <c r="W17" s="1524"/>
      <c r="X17" s="1524"/>
      <c r="Y17" s="1524"/>
      <c r="Z17" s="1524"/>
      <c r="AA17" s="1524"/>
      <c r="AB17" s="1524"/>
      <c r="AC17" s="1524"/>
      <c r="AD17" s="1524"/>
      <c r="AE17" s="1524"/>
      <c r="AF17" s="1524"/>
      <c r="AG17" s="1524"/>
      <c r="AH17" s="1524"/>
      <c r="AI17" s="1524"/>
      <c r="AJ17" s="1524"/>
      <c r="AK17" s="1524"/>
      <c r="AL17" s="1524"/>
      <c r="AM17" s="1524"/>
      <c r="AN17" s="1524"/>
      <c r="AO17" s="1524"/>
      <c r="AQ17" s="124"/>
    </row>
    <row r="18" spans="2:43" ht="38.25" customHeight="1" x14ac:dyDescent="0.2">
      <c r="B18" s="119"/>
      <c r="D18" s="1523" t="s">
        <v>456</v>
      </c>
      <c r="E18" s="1524"/>
      <c r="F18" s="1524"/>
      <c r="G18" s="1524"/>
      <c r="H18" s="1524"/>
      <c r="I18" s="1524"/>
      <c r="J18" s="1524"/>
      <c r="K18" s="1524"/>
      <c r="L18" s="1524"/>
      <c r="M18" s="1524"/>
      <c r="N18" s="1524"/>
      <c r="O18" s="1524"/>
      <c r="P18" s="1524"/>
      <c r="Q18" s="1524"/>
      <c r="R18" s="1524"/>
      <c r="S18" s="1524"/>
      <c r="T18" s="1524"/>
      <c r="U18" s="1524"/>
      <c r="V18" s="1524"/>
      <c r="W18" s="1524"/>
      <c r="X18" s="1524"/>
      <c r="Y18" s="1524"/>
      <c r="Z18" s="1524"/>
      <c r="AA18" s="1524"/>
      <c r="AB18" s="1524"/>
      <c r="AC18" s="1524"/>
      <c r="AD18" s="1524"/>
      <c r="AE18" s="1524"/>
      <c r="AF18" s="1524"/>
      <c r="AG18" s="1524"/>
      <c r="AH18" s="1524"/>
      <c r="AI18" s="1524"/>
      <c r="AJ18" s="1524"/>
      <c r="AK18" s="1524"/>
      <c r="AL18" s="1524"/>
      <c r="AM18" s="1524"/>
      <c r="AN18" s="1524"/>
      <c r="AO18" s="1524"/>
      <c r="AQ18" s="124"/>
    </row>
    <row r="19" spans="2:43" ht="38.25" customHeight="1" x14ac:dyDescent="0.2">
      <c r="B19" s="119"/>
      <c r="D19" s="1523" t="s">
        <v>457</v>
      </c>
      <c r="E19" s="1524"/>
      <c r="F19" s="1524"/>
      <c r="G19" s="1524"/>
      <c r="H19" s="1524"/>
      <c r="I19" s="1524"/>
      <c r="J19" s="1524"/>
      <c r="K19" s="1524"/>
      <c r="L19" s="1524"/>
      <c r="M19" s="1524"/>
      <c r="N19" s="1524"/>
      <c r="O19" s="1524"/>
      <c r="P19" s="1524"/>
      <c r="Q19" s="1524"/>
      <c r="R19" s="1524"/>
      <c r="S19" s="1524"/>
      <c r="T19" s="1524"/>
      <c r="U19" s="1524"/>
      <c r="V19" s="1524"/>
      <c r="W19" s="1524"/>
      <c r="X19" s="1524"/>
      <c r="Y19" s="1524"/>
      <c r="Z19" s="1524"/>
      <c r="AA19" s="1524"/>
      <c r="AB19" s="1524"/>
      <c r="AC19" s="1524"/>
      <c r="AD19" s="1524"/>
      <c r="AE19" s="1524"/>
      <c r="AF19" s="1524"/>
      <c r="AG19" s="1524"/>
      <c r="AH19" s="1524"/>
      <c r="AI19" s="1524"/>
      <c r="AJ19" s="1524"/>
      <c r="AK19" s="1524"/>
      <c r="AL19" s="1524"/>
      <c r="AM19" s="1524"/>
      <c r="AN19" s="1524"/>
      <c r="AO19" s="1524"/>
      <c r="AQ19" s="124"/>
    </row>
    <row r="20" spans="2:43" ht="38.25" customHeight="1" x14ac:dyDescent="0.2">
      <c r="B20" s="119"/>
      <c r="D20" s="1523" t="s">
        <v>460</v>
      </c>
      <c r="E20" s="1524"/>
      <c r="F20" s="1524"/>
      <c r="G20" s="1524"/>
      <c r="H20" s="1524"/>
      <c r="I20" s="1524"/>
      <c r="J20" s="1524"/>
      <c r="K20" s="1524"/>
      <c r="L20" s="1524"/>
      <c r="M20" s="1524"/>
      <c r="N20" s="1524"/>
      <c r="O20" s="1524"/>
      <c r="P20" s="1524"/>
      <c r="Q20" s="1524"/>
      <c r="R20" s="1524"/>
      <c r="S20" s="1524"/>
      <c r="T20" s="1524"/>
      <c r="U20" s="1524"/>
      <c r="V20" s="1524"/>
      <c r="W20" s="1524"/>
      <c r="X20" s="1524"/>
      <c r="Y20" s="1524"/>
      <c r="Z20" s="1524"/>
      <c r="AA20" s="1524"/>
      <c r="AB20" s="1524"/>
      <c r="AC20" s="1524"/>
      <c r="AD20" s="1524"/>
      <c r="AE20" s="1524"/>
      <c r="AF20" s="1524"/>
      <c r="AG20" s="1524"/>
      <c r="AH20" s="1524"/>
      <c r="AI20" s="1524"/>
      <c r="AJ20" s="1524"/>
      <c r="AK20" s="1524"/>
      <c r="AL20" s="1524"/>
      <c r="AM20" s="1524"/>
      <c r="AN20" s="1524"/>
      <c r="AO20" s="1524"/>
      <c r="AQ20" s="124"/>
    </row>
    <row r="21" spans="2:43" ht="38.25" customHeight="1" x14ac:dyDescent="0.2">
      <c r="B21" s="119"/>
      <c r="D21" s="1523" t="s">
        <v>458</v>
      </c>
      <c r="E21" s="1524"/>
      <c r="F21" s="1524"/>
      <c r="G21" s="1524"/>
      <c r="H21" s="1524"/>
      <c r="I21" s="1524"/>
      <c r="J21" s="1524"/>
      <c r="K21" s="1524"/>
      <c r="L21" s="1524"/>
      <c r="M21" s="1524"/>
      <c r="N21" s="1524"/>
      <c r="O21" s="1524"/>
      <c r="P21" s="1524"/>
      <c r="Q21" s="1524"/>
      <c r="R21" s="1524"/>
      <c r="S21" s="1524"/>
      <c r="T21" s="1524"/>
      <c r="U21" s="1524"/>
      <c r="V21" s="1524"/>
      <c r="W21" s="1524"/>
      <c r="X21" s="1524"/>
      <c r="Y21" s="1524"/>
      <c r="Z21" s="1524"/>
      <c r="AA21" s="1524"/>
      <c r="AB21" s="1524"/>
      <c r="AC21" s="1524"/>
      <c r="AD21" s="1524"/>
      <c r="AE21" s="1524"/>
      <c r="AF21" s="1524"/>
      <c r="AG21" s="1524"/>
      <c r="AH21" s="1524"/>
      <c r="AI21" s="1524"/>
      <c r="AJ21" s="1524"/>
      <c r="AK21" s="1524"/>
      <c r="AL21" s="1524"/>
      <c r="AM21" s="1524"/>
      <c r="AN21" s="1524"/>
      <c r="AO21" s="1524"/>
      <c r="AQ21" s="124"/>
    </row>
    <row r="22" spans="2:43" ht="38.25" customHeight="1" x14ac:dyDescent="0.2">
      <c r="B22" s="119"/>
      <c r="D22" s="1523" t="s">
        <v>459</v>
      </c>
      <c r="E22" s="1523"/>
      <c r="F22" s="1523"/>
      <c r="G22" s="1523"/>
      <c r="H22" s="1523"/>
      <c r="I22" s="1523"/>
      <c r="J22" s="213"/>
      <c r="K22" s="213"/>
      <c r="L22" s="213"/>
      <c r="M22" s="213"/>
      <c r="N22" s="181"/>
      <c r="O22" s="181"/>
      <c r="P22" s="181"/>
      <c r="Q22" s="181"/>
      <c r="R22" s="181"/>
      <c r="S22" s="181"/>
      <c r="T22" s="181"/>
      <c r="U22" s="181"/>
      <c r="V22" s="181"/>
      <c r="W22" s="181"/>
      <c r="X22" s="181"/>
      <c r="Y22" s="181"/>
      <c r="Z22" s="181"/>
      <c r="AA22" s="181"/>
      <c r="AB22" s="181"/>
      <c r="AC22" s="181"/>
      <c r="AD22" s="181"/>
      <c r="AE22" s="181"/>
      <c r="AF22" s="181"/>
      <c r="AG22" s="181"/>
      <c r="AH22" s="181"/>
      <c r="AI22" s="181"/>
      <c r="AJ22" s="181"/>
      <c r="AK22" s="181"/>
      <c r="AL22" s="181"/>
      <c r="AM22" s="181"/>
      <c r="AN22" s="181"/>
      <c r="AO22" s="181"/>
      <c r="AQ22" s="124"/>
    </row>
    <row r="23" spans="2:43" ht="32.1" customHeight="1" x14ac:dyDescent="0.2">
      <c r="B23" s="119"/>
      <c r="D23" s="181"/>
      <c r="AQ23" s="124"/>
    </row>
    <row r="24" spans="2:43" ht="32.1" customHeight="1" x14ac:dyDescent="0.2">
      <c r="B24" s="119"/>
      <c r="AQ24" s="124"/>
    </row>
    <row r="25" spans="2:43" ht="32.1" customHeight="1" x14ac:dyDescent="0.2">
      <c r="B25" s="119"/>
      <c r="AQ25" s="124"/>
    </row>
    <row r="26" spans="2:43" ht="42" customHeight="1" x14ac:dyDescent="0.2">
      <c r="B26" s="119"/>
      <c r="D26" s="1158" t="str">
        <f>IF(入力シート!L23="正会員",入力シート!AM30,"")</f>
        <v/>
      </c>
      <c r="E26" s="1539"/>
      <c r="F26" s="1539"/>
      <c r="G26" s="1539"/>
      <c r="H26" s="192" t="s">
        <v>59</v>
      </c>
      <c r="I26" s="1158" t="str">
        <f>IF(入力シート!L23="正会員",入力シート!AS30,"")</f>
        <v/>
      </c>
      <c r="J26" s="1158"/>
      <c r="K26" s="1158"/>
      <c r="L26" s="196" t="s">
        <v>1</v>
      </c>
      <c r="M26" s="1158" t="str">
        <f>IF(入力シート!L23="正会員",入力シート!AV30,"")</f>
        <v/>
      </c>
      <c r="N26" s="1158"/>
      <c r="O26" s="1049"/>
      <c r="P26" s="196" t="s">
        <v>2</v>
      </c>
      <c r="Q26" s="447"/>
      <c r="R26" s="447"/>
      <c r="S26" s="447"/>
      <c r="T26" s="447"/>
      <c r="U26" s="447"/>
      <c r="V26" s="447"/>
      <c r="W26" s="447"/>
      <c r="X26" s="447"/>
      <c r="AQ26" s="124"/>
    </row>
    <row r="27" spans="2:43" ht="42" customHeight="1" x14ac:dyDescent="0.2">
      <c r="B27" s="119"/>
      <c r="O27" s="957" t="s">
        <v>461</v>
      </c>
      <c r="P27" s="957"/>
      <c r="Q27" s="957"/>
      <c r="R27" s="957"/>
      <c r="S27" s="957"/>
      <c r="T27" s="957"/>
      <c r="V27" s="1047" t="str">
        <f>IF(AND(入力シート!$L$27="法人",入力シート!$L$19="主たる事業所"),入力シート!K35,"提出不要")</f>
        <v>提出不要</v>
      </c>
      <c r="W27" s="1047"/>
      <c r="X27" s="1047"/>
      <c r="Y27" s="1047"/>
      <c r="Z27" s="1047"/>
      <c r="AA27" s="1047"/>
      <c r="AB27" s="1047"/>
      <c r="AC27" s="1047"/>
      <c r="AD27" s="1047"/>
      <c r="AE27" s="1047"/>
      <c r="AF27" s="1047"/>
      <c r="AG27" s="1047"/>
      <c r="AH27" s="1047"/>
      <c r="AI27" s="1047"/>
      <c r="AJ27" s="1047"/>
      <c r="AK27" s="1047"/>
      <c r="AL27" s="1047"/>
      <c r="AM27" s="1047"/>
      <c r="AN27" s="1047"/>
      <c r="AO27" s="1047"/>
      <c r="AQ27" s="124"/>
    </row>
    <row r="28" spans="2:43" ht="42" customHeight="1" x14ac:dyDescent="0.2">
      <c r="B28" s="119"/>
      <c r="M28" s="1538" t="s">
        <v>462</v>
      </c>
      <c r="N28" s="957"/>
      <c r="O28" s="957"/>
      <c r="P28" s="957"/>
      <c r="Q28" s="957"/>
      <c r="R28" s="957"/>
      <c r="S28" s="957"/>
      <c r="T28" s="957"/>
      <c r="V28" s="1174" t="str">
        <f>IF(AND(入力シート!$L$27="法人",入力シート!$L$19="主たる事業所"),入力シート!K71,"提出不要")</f>
        <v>提出不要</v>
      </c>
      <c r="W28" s="1174"/>
      <c r="X28" s="1174"/>
      <c r="Y28" s="1174"/>
      <c r="Z28" s="1174"/>
      <c r="AA28" s="1174"/>
      <c r="AB28" s="1174"/>
      <c r="AC28" s="1174"/>
      <c r="AD28" s="1174"/>
      <c r="AE28" s="1174"/>
      <c r="AF28" s="1174"/>
      <c r="AG28" s="1174"/>
      <c r="AH28" s="1174"/>
      <c r="AI28" s="1174"/>
      <c r="AJ28" s="1174"/>
      <c r="AK28" s="1174"/>
      <c r="AL28" s="1174"/>
      <c r="AM28" s="1174"/>
      <c r="AN28" s="966" t="s">
        <v>57</v>
      </c>
      <c r="AO28" s="966"/>
      <c r="AQ28" s="124"/>
    </row>
    <row r="29" spans="2:43" ht="42" customHeight="1" x14ac:dyDescent="0.2">
      <c r="B29" s="119"/>
      <c r="M29" s="957"/>
      <c r="N29" s="957"/>
      <c r="O29" s="957"/>
      <c r="P29" s="957"/>
      <c r="Q29" s="957"/>
      <c r="R29" s="957"/>
      <c r="S29" s="957"/>
      <c r="T29" s="957"/>
      <c r="V29" s="1174"/>
      <c r="W29" s="1174"/>
      <c r="X29" s="1174"/>
      <c r="Y29" s="1174"/>
      <c r="Z29" s="1174"/>
      <c r="AA29" s="1174"/>
      <c r="AB29" s="1174"/>
      <c r="AC29" s="1174"/>
      <c r="AD29" s="1174"/>
      <c r="AE29" s="1174"/>
      <c r="AF29" s="1174"/>
      <c r="AG29" s="1174"/>
      <c r="AH29" s="1174"/>
      <c r="AI29" s="1174"/>
      <c r="AJ29" s="1174"/>
      <c r="AK29" s="1174"/>
      <c r="AL29" s="1174"/>
      <c r="AM29" s="1174"/>
      <c r="AN29" s="966"/>
      <c r="AO29" s="966"/>
      <c r="AQ29" s="124"/>
    </row>
    <row r="30" spans="2:43" ht="15.9" customHeight="1" x14ac:dyDescent="0.2">
      <c r="B30" s="119"/>
      <c r="AN30" s="318" t="s">
        <v>651</v>
      </c>
      <c r="AQ30" s="124"/>
    </row>
    <row r="31" spans="2:43" ht="15.9" customHeight="1" x14ac:dyDescent="0.2">
      <c r="B31" s="119"/>
      <c r="AQ31" s="124"/>
    </row>
    <row r="32" spans="2:43" ht="15.9" customHeight="1" x14ac:dyDescent="0.2">
      <c r="B32" s="119"/>
      <c r="AQ32" s="124"/>
    </row>
    <row r="33" spans="2:43" ht="15.9" customHeight="1" x14ac:dyDescent="0.2">
      <c r="B33" s="119"/>
      <c r="AQ33" s="124"/>
    </row>
    <row r="34" spans="2:43" ht="15.9" customHeight="1" x14ac:dyDescent="0.2">
      <c r="B34" s="119"/>
      <c r="AQ34" s="124"/>
    </row>
    <row r="35" spans="2:43" ht="15.9" customHeight="1" x14ac:dyDescent="0.2">
      <c r="B35" s="119"/>
      <c r="AQ35" s="124"/>
    </row>
    <row r="36" spans="2:43" ht="15.9" customHeight="1" x14ac:dyDescent="0.2">
      <c r="B36" s="119"/>
      <c r="AQ36" s="124"/>
    </row>
    <row r="37" spans="2:43" ht="15.9" customHeight="1" x14ac:dyDescent="0.2">
      <c r="B37" s="119"/>
      <c r="AQ37" s="124"/>
    </row>
    <row r="38" spans="2:43" ht="15.9" customHeight="1" x14ac:dyDescent="0.2">
      <c r="B38" s="119"/>
      <c r="AQ38" s="124"/>
    </row>
    <row r="39" spans="2:43" ht="15.9" customHeight="1" x14ac:dyDescent="0.2">
      <c r="B39" s="119"/>
      <c r="AQ39" s="124"/>
    </row>
    <row r="40" spans="2:43" ht="15.9" customHeight="1" x14ac:dyDescent="0.2">
      <c r="B40" s="119"/>
      <c r="AQ40" s="124"/>
    </row>
    <row r="41" spans="2:43" ht="15.9" customHeight="1" x14ac:dyDescent="0.2">
      <c r="B41" s="80"/>
      <c r="C41" s="79"/>
      <c r="D41" s="79"/>
      <c r="E41" s="79"/>
      <c r="F41" s="79"/>
      <c r="G41" s="79"/>
      <c r="H41" s="79"/>
      <c r="I41" s="79"/>
      <c r="J41" s="79"/>
      <c r="K41" s="79"/>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127"/>
    </row>
    <row r="42" spans="2:43" ht="24" customHeight="1" x14ac:dyDescent="0.2">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1522" t="s">
        <v>463</v>
      </c>
      <c r="AL42" s="1522"/>
      <c r="AM42" s="1522"/>
      <c r="AN42" s="1522"/>
      <c r="AO42" s="1522"/>
      <c r="AP42" s="1522"/>
      <c r="AQ42" s="1522"/>
    </row>
    <row r="43" spans="2:43" ht="18" customHeight="1" x14ac:dyDescent="0.2">
      <c r="C43" s="65"/>
      <c r="D43" s="65"/>
      <c r="E43" s="65"/>
      <c r="F43" s="65"/>
      <c r="G43" s="65"/>
      <c r="H43" s="65"/>
      <c r="I43" s="65"/>
      <c r="J43" s="65"/>
      <c r="K43" s="65"/>
      <c r="L43" s="65"/>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row r="44" spans="2:43" ht="18" customHeight="1" x14ac:dyDescent="0.2">
      <c r="C44" s="65"/>
      <c r="D44" s="65"/>
      <c r="E44" s="65"/>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row>
  </sheetData>
  <sheetProtection algorithmName="SHA-512" hashValue="e5xjQF0IU134kXQdRrCKQ00iHQjaucrmIgmEjoAyXEOIHALiil+P2OC9uxSYOiS2fX/sA4uMOj2mv3E/yNy5Gg==" saltValue="EW6ZhY65XDP7ja7XDKv+uQ==" spinCount="100000" sheet="1" objects="1" scenarios="1"/>
  <mergeCells count="24">
    <mergeCell ref="AK42:AQ42"/>
    <mergeCell ref="D21:AO21"/>
    <mergeCell ref="D18:AO18"/>
    <mergeCell ref="D19:AO19"/>
    <mergeCell ref="D20:AO20"/>
    <mergeCell ref="D22:I22"/>
    <mergeCell ref="M28:T29"/>
    <mergeCell ref="O27:T27"/>
    <mergeCell ref="V27:AO27"/>
    <mergeCell ref="V28:AM29"/>
    <mergeCell ref="AN28:AO29"/>
    <mergeCell ref="I26:K26"/>
    <mergeCell ref="M26:O26"/>
    <mergeCell ref="D26:G26"/>
    <mergeCell ref="D16:AO16"/>
    <mergeCell ref="D17:AO17"/>
    <mergeCell ref="AG2:AK2"/>
    <mergeCell ref="O6:AD6"/>
    <mergeCell ref="AE6:AP6"/>
    <mergeCell ref="E12:H12"/>
    <mergeCell ref="J12:S12"/>
    <mergeCell ref="AH12:AJ12"/>
    <mergeCell ref="AL12:AN12"/>
    <mergeCell ref="AL2:AQ2"/>
  </mergeCells>
  <phoneticPr fontId="1"/>
  <pageMargins left="0.39370078740157483" right="0.39370078740157483" top="0.39370078740157483" bottom="0.39370078740157483" header="0.31496062992125984" footer="0.31496062992125984"/>
  <pageSetup paperSize="9" scale="84" fitToWidth="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FF0000"/>
  </sheetPr>
  <dimension ref="D2:AQ53"/>
  <sheetViews>
    <sheetView showGridLines="0" showZeros="0" topLeftCell="A34" workbookViewId="0">
      <selection activeCell="AT22" sqref="AT22"/>
    </sheetView>
  </sheetViews>
  <sheetFormatPr defaultColWidth="9" defaultRowHeight="15.9" customHeight="1" x14ac:dyDescent="0.2"/>
  <cols>
    <col min="1" max="1" width="1.6640625" style="35" customWidth="1"/>
    <col min="2" max="3" width="2.109375" style="35" customWidth="1"/>
    <col min="4" max="43" width="2.6640625" style="35" customWidth="1"/>
    <col min="44" max="44" width="1.6640625" style="35" customWidth="1"/>
    <col min="45" max="16384" width="9" style="35"/>
  </cols>
  <sheetData>
    <row r="2" spans="4:43" ht="15.9" customHeight="1" x14ac:dyDescent="0.2">
      <c r="AJ2" s="957"/>
      <c r="AK2" s="957"/>
      <c r="AL2" s="957"/>
      <c r="AM2" s="957"/>
      <c r="AN2" s="957"/>
      <c r="AO2" s="957"/>
      <c r="AP2" s="957"/>
      <c r="AQ2" s="957"/>
    </row>
    <row r="3" spans="4:43" ht="15.9" customHeight="1" x14ac:dyDescent="0.2">
      <c r="AK3" s="36"/>
      <c r="AL3" s="36"/>
      <c r="AM3" s="36"/>
      <c r="AN3" s="36"/>
      <c r="AO3" s="36"/>
      <c r="AP3" s="36"/>
      <c r="AQ3" s="36"/>
    </row>
    <row r="4" spans="4:43" ht="32.1" customHeight="1" x14ac:dyDescent="0.2">
      <c r="P4" s="958" t="s">
        <v>104</v>
      </c>
      <c r="Q4" s="958"/>
      <c r="R4" s="958"/>
      <c r="S4" s="958"/>
      <c r="T4" s="958"/>
      <c r="U4" s="958"/>
      <c r="V4" s="958"/>
      <c r="W4" s="958"/>
      <c r="X4" s="958"/>
      <c r="Y4" s="958"/>
      <c r="Z4" s="958"/>
      <c r="AA4" s="958"/>
      <c r="AB4" s="958"/>
      <c r="AC4" s="958"/>
      <c r="AD4" s="958"/>
      <c r="AE4" s="958"/>
      <c r="AF4" s="1045"/>
      <c r="AG4" s="1045"/>
      <c r="AH4" s="1045"/>
      <c r="AI4" s="1045"/>
      <c r="AJ4" s="1045"/>
      <c r="AK4" s="1045"/>
      <c r="AL4" s="1045"/>
      <c r="AM4" s="1045"/>
      <c r="AN4" s="1045"/>
      <c r="AO4" s="1045"/>
      <c r="AP4" s="1045"/>
      <c r="AQ4" s="1045"/>
    </row>
    <row r="5" spans="4:43" ht="15.9" customHeight="1" x14ac:dyDescent="0.2">
      <c r="U5" s="36"/>
      <c r="V5" s="36"/>
      <c r="W5" s="36"/>
      <c r="X5" s="36"/>
      <c r="Y5" s="36"/>
      <c r="Z5" s="36"/>
      <c r="AA5" s="36"/>
      <c r="AB5" s="36"/>
      <c r="AC5" s="36"/>
      <c r="AD5" s="36"/>
      <c r="AF5" s="37"/>
      <c r="AG5" s="37"/>
      <c r="AH5" s="37"/>
      <c r="AI5" s="37"/>
      <c r="AJ5" s="37"/>
      <c r="AK5" s="37"/>
      <c r="AL5" s="37"/>
      <c r="AM5" s="37"/>
      <c r="AN5" s="37"/>
      <c r="AO5" s="37"/>
      <c r="AP5" s="37"/>
    </row>
    <row r="6" spans="4:43" ht="15.9" customHeight="1" x14ac:dyDescent="0.2">
      <c r="U6" s="36"/>
      <c r="V6" s="36"/>
      <c r="W6" s="36"/>
      <c r="X6" s="36"/>
      <c r="Y6" s="36"/>
      <c r="Z6" s="36"/>
      <c r="AA6" s="36"/>
      <c r="AB6" s="36"/>
      <c r="AC6" s="36"/>
      <c r="AD6" s="36"/>
      <c r="AF6" s="37"/>
      <c r="AG6" s="37"/>
      <c r="AH6" s="37"/>
      <c r="AI6" s="37"/>
      <c r="AJ6" s="37"/>
      <c r="AK6" s="37"/>
      <c r="AL6" s="37"/>
      <c r="AM6" s="37"/>
      <c r="AN6" s="37"/>
      <c r="AO6" s="37"/>
      <c r="AP6" s="37"/>
    </row>
    <row r="7" spans="4:43" ht="15.9" customHeight="1" x14ac:dyDescent="0.2">
      <c r="U7" s="36"/>
      <c r="V7" s="36"/>
      <c r="W7" s="36"/>
      <c r="X7" s="36"/>
      <c r="Y7" s="36"/>
      <c r="Z7" s="36"/>
      <c r="AA7" s="36"/>
      <c r="AB7" s="36"/>
      <c r="AC7" s="36"/>
      <c r="AD7" s="36"/>
      <c r="AE7" s="1158" t="str">
        <f>IF(入力シート!$L$23="正会員",入力シート!AM30,"")</f>
        <v/>
      </c>
      <c r="AF7" s="1539"/>
      <c r="AG7" s="1539"/>
      <c r="AH7" s="1539"/>
      <c r="AI7" s="192" t="s">
        <v>59</v>
      </c>
      <c r="AJ7" s="1158" t="str">
        <f>IF(入力シート!$L$23="正会員",入力シート!AS30,"")</f>
        <v/>
      </c>
      <c r="AK7" s="1158"/>
      <c r="AL7" s="1158"/>
      <c r="AM7" s="196" t="s">
        <v>1</v>
      </c>
      <c r="AN7" s="1158" t="str">
        <f>IF(入力シート!$L$23="正会員",入力シート!AV30,"")</f>
        <v/>
      </c>
      <c r="AO7" s="1158"/>
      <c r="AP7" s="196" t="s">
        <v>2</v>
      </c>
      <c r="AQ7" s="448"/>
    </row>
    <row r="8" spans="4:43" ht="15.9" customHeight="1" x14ac:dyDescent="0.2">
      <c r="U8" s="36"/>
      <c r="V8" s="36"/>
      <c r="W8" s="36"/>
      <c r="X8" s="36"/>
      <c r="Y8" s="36"/>
      <c r="Z8" s="36"/>
      <c r="AA8" s="36"/>
      <c r="AB8" s="36"/>
      <c r="AC8" s="36"/>
      <c r="AD8" s="36"/>
      <c r="AF8" s="37"/>
      <c r="AG8" s="37"/>
      <c r="AH8" s="37"/>
      <c r="AI8" s="37"/>
      <c r="AJ8" s="37"/>
      <c r="AK8" s="37"/>
      <c r="AL8" s="37"/>
      <c r="AM8" s="37"/>
      <c r="AN8" s="37"/>
      <c r="AO8" s="37"/>
      <c r="AP8" s="37"/>
    </row>
    <row r="9" spans="4:43" ht="15.9" customHeight="1" x14ac:dyDescent="0.2">
      <c r="U9" s="36"/>
      <c r="V9" s="36"/>
      <c r="W9" s="36"/>
      <c r="X9" s="36"/>
      <c r="Y9" s="36"/>
      <c r="Z9" s="36"/>
      <c r="AA9" s="36"/>
      <c r="AB9" s="36"/>
      <c r="AC9" s="36"/>
      <c r="AD9" s="36"/>
      <c r="AF9" s="37"/>
      <c r="AG9" s="37"/>
      <c r="AH9" s="37"/>
      <c r="AI9" s="37"/>
      <c r="AJ9" s="37"/>
      <c r="AK9" s="37"/>
      <c r="AL9" s="37"/>
      <c r="AM9" s="37"/>
      <c r="AN9" s="37"/>
      <c r="AO9" s="37"/>
      <c r="AP9" s="37"/>
    </row>
    <row r="10" spans="4:43" ht="15.9" customHeight="1" x14ac:dyDescent="0.2">
      <c r="D10" s="35" t="s">
        <v>262</v>
      </c>
    </row>
    <row r="11" spans="4:43" ht="12" customHeight="1" x14ac:dyDescent="0.2"/>
    <row r="12" spans="4:43" ht="20.100000000000001" customHeight="1" x14ac:dyDescent="0.2">
      <c r="D12" s="37"/>
      <c r="E12" s="1277" t="s">
        <v>267</v>
      </c>
      <c r="F12" s="1277"/>
      <c r="G12" s="1277"/>
      <c r="H12" s="1277"/>
      <c r="J12" s="1045" t="s">
        <v>537</v>
      </c>
      <c r="K12" s="1045"/>
      <c r="L12" s="1045"/>
      <c r="M12" s="1045"/>
      <c r="N12" s="1045"/>
      <c r="O12" s="1045"/>
      <c r="P12" s="1045"/>
      <c r="Q12" s="1045"/>
      <c r="R12" s="1045"/>
      <c r="S12" s="1045"/>
      <c r="U12" s="125" t="s">
        <v>42</v>
      </c>
      <c r="V12" s="67"/>
      <c r="W12" s="67"/>
      <c r="X12" s="67"/>
      <c r="Y12" s="67"/>
      <c r="Z12" s="67"/>
      <c r="AG12" s="1275"/>
      <c r="AH12" s="1275"/>
      <c r="AI12" s="1275"/>
      <c r="AJ12" s="38"/>
      <c r="AK12" s="1275"/>
      <c r="AL12" s="1275"/>
      <c r="AM12" s="1275"/>
      <c r="AN12" s="39"/>
      <c r="AO12" s="1275"/>
      <c r="AP12" s="1275"/>
      <c r="AQ12" s="39"/>
    </row>
    <row r="16" spans="4:43" ht="15.9" customHeight="1" x14ac:dyDescent="0.2">
      <c r="I16" s="108"/>
      <c r="P16" s="1274" t="s">
        <v>107</v>
      </c>
      <c r="Q16" s="1274"/>
      <c r="R16" s="1274"/>
      <c r="S16" s="1274"/>
      <c r="U16" s="1047">
        <f>入力シート!L143</f>
        <v>0</v>
      </c>
      <c r="V16" s="1047"/>
      <c r="W16" s="1047"/>
      <c r="X16" s="1047"/>
      <c r="Y16" s="1540" t="s">
        <v>43</v>
      </c>
      <c r="Z16" s="1540"/>
      <c r="AM16" s="108"/>
      <c r="AN16" s="108"/>
      <c r="AO16" s="108"/>
      <c r="AP16" s="108"/>
      <c r="AQ16" s="108"/>
    </row>
    <row r="17" spans="4:43" ht="12" customHeight="1" x14ac:dyDescent="0.2">
      <c r="I17" s="108"/>
      <c r="P17" s="108"/>
      <c r="Q17" s="108"/>
      <c r="R17" s="108"/>
      <c r="Z17" s="108"/>
      <c r="AA17" s="108"/>
      <c r="AB17" s="108"/>
      <c r="AC17" s="108"/>
      <c r="AD17" s="108"/>
      <c r="AE17" s="108"/>
      <c r="AF17" s="108"/>
      <c r="AG17" s="108"/>
      <c r="AH17" s="108"/>
      <c r="AI17" s="108"/>
      <c r="AJ17" s="108"/>
      <c r="AK17" s="108"/>
      <c r="AL17" s="108"/>
      <c r="AM17" s="108"/>
      <c r="AN17" s="108"/>
      <c r="AO17" s="108"/>
      <c r="AP17" s="214"/>
      <c r="AQ17" s="214"/>
    </row>
    <row r="18" spans="4:43" ht="15.9" customHeight="1" x14ac:dyDescent="0.2">
      <c r="I18" s="108"/>
      <c r="P18" s="1274" t="s">
        <v>109</v>
      </c>
      <c r="Q18" s="1274"/>
      <c r="R18" s="1274"/>
      <c r="S18" s="1274"/>
      <c r="U18" s="1158">
        <f>入力シート!L152</f>
        <v>0</v>
      </c>
      <c r="V18" s="1158"/>
      <c r="W18" s="1158"/>
      <c r="X18" s="1158"/>
      <c r="Y18" s="108" t="s">
        <v>113</v>
      </c>
      <c r="Z18" s="1221">
        <f>入力シート!M155</f>
        <v>0</v>
      </c>
      <c r="AA18" s="1221"/>
      <c r="AB18" s="108" t="s">
        <v>114</v>
      </c>
      <c r="AC18" s="1221">
        <f>入力シート!V155</f>
        <v>0</v>
      </c>
      <c r="AD18" s="1221"/>
      <c r="AE18" s="1221"/>
      <c r="AF18" s="1221"/>
      <c r="AG18" s="1221"/>
      <c r="AH18" s="1221"/>
      <c r="AI18" s="214" t="s">
        <v>14</v>
      </c>
    </row>
    <row r="19" spans="4:43" ht="12" customHeight="1" x14ac:dyDescent="0.2">
      <c r="I19" s="108"/>
      <c r="P19" s="108"/>
      <c r="Q19" s="108"/>
      <c r="R19" s="108"/>
      <c r="Z19" s="108"/>
      <c r="AA19" s="108"/>
      <c r="AB19" s="108"/>
      <c r="AC19" s="108"/>
      <c r="AD19" s="108"/>
      <c r="AE19" s="108"/>
      <c r="AF19" s="215"/>
      <c r="AG19" s="215"/>
      <c r="AH19" s="215"/>
      <c r="AI19" s="215"/>
      <c r="AJ19" s="108"/>
      <c r="AK19" s="215"/>
      <c r="AL19" s="215"/>
      <c r="AM19" s="215"/>
      <c r="AN19" s="215"/>
      <c r="AO19" s="215"/>
      <c r="AP19" s="215"/>
      <c r="AQ19" s="214"/>
    </row>
    <row r="20" spans="4:43" ht="24.75" customHeight="1" x14ac:dyDescent="0.2">
      <c r="I20" s="108"/>
      <c r="P20" s="1274" t="s">
        <v>111</v>
      </c>
      <c r="Q20" s="1274"/>
      <c r="R20" s="1274"/>
      <c r="S20" s="1274"/>
      <c r="U20" s="1546">
        <f>IF(入力シート!L19="主たる事業所",入力シート!K40,入力シート!K54)</f>
        <v>0</v>
      </c>
      <c r="V20" s="1546"/>
      <c r="W20" s="1546"/>
      <c r="X20" s="1546"/>
      <c r="Y20" s="1546"/>
      <c r="Z20" s="1546"/>
      <c r="AA20" s="1546"/>
      <c r="AB20" s="1546"/>
      <c r="AC20" s="1546"/>
      <c r="AD20" s="1546"/>
      <c r="AE20" s="1546"/>
      <c r="AF20" s="1546"/>
      <c r="AG20" s="1546"/>
      <c r="AH20" s="1546"/>
      <c r="AI20" s="1546"/>
      <c r="AJ20" s="1546"/>
      <c r="AK20" s="1546"/>
      <c r="AL20" s="1546"/>
      <c r="AM20" s="1546"/>
      <c r="AN20" s="1546"/>
      <c r="AO20" s="1546"/>
      <c r="AP20" s="1546"/>
      <c r="AQ20" s="1546"/>
    </row>
    <row r="21" spans="4:43" ht="15.75" customHeight="1" x14ac:dyDescent="0.2">
      <c r="I21" s="108"/>
      <c r="P21" s="1274"/>
      <c r="Q21" s="1274"/>
      <c r="R21" s="1274"/>
      <c r="S21" s="1274"/>
      <c r="U21" s="1174">
        <f>IF(入力シート!L19="主たる事業所",入力シート!K43,入力シート!K57)</f>
        <v>0</v>
      </c>
      <c r="V21" s="1174"/>
      <c r="W21" s="1174"/>
      <c r="X21" s="1174"/>
      <c r="Y21" s="1174"/>
      <c r="Z21" s="1174"/>
      <c r="AA21" s="1174"/>
      <c r="AB21" s="1174"/>
      <c r="AC21" s="1174"/>
      <c r="AD21" s="1174"/>
      <c r="AE21" s="1174"/>
      <c r="AF21" s="1174"/>
      <c r="AG21" s="1174"/>
      <c r="AH21" s="1174"/>
      <c r="AI21" s="1174"/>
      <c r="AJ21" s="1174"/>
      <c r="AK21" s="1174"/>
      <c r="AL21" s="1174"/>
      <c r="AM21" s="1174"/>
      <c r="AN21" s="1174"/>
      <c r="AO21" s="1174"/>
      <c r="AP21" s="1174"/>
      <c r="AQ21" s="1174"/>
    </row>
    <row r="22" spans="4:43" ht="12" customHeight="1" x14ac:dyDescent="0.2">
      <c r="I22" s="108"/>
      <c r="P22" s="108"/>
      <c r="Q22" s="108"/>
      <c r="R22" s="10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row>
    <row r="23" spans="4:43" ht="15.9" customHeight="1" x14ac:dyDescent="0.2">
      <c r="I23" s="108"/>
      <c r="P23" s="1274" t="s">
        <v>112</v>
      </c>
      <c r="Q23" s="1274"/>
      <c r="R23" s="1274"/>
      <c r="S23" s="1274"/>
      <c r="U23" s="1047" t="str">
        <f>IF(入力シート!L19="主たる事業所",入力シート!K35,入力シート!K35&amp;" "&amp;入力シート!K49)</f>
        <v xml:space="preserve"> </v>
      </c>
      <c r="V23" s="1047"/>
      <c r="W23" s="1047"/>
      <c r="X23" s="1047"/>
      <c r="Y23" s="1047"/>
      <c r="Z23" s="1047"/>
      <c r="AA23" s="1047"/>
      <c r="AB23" s="1047"/>
      <c r="AC23" s="1047"/>
      <c r="AD23" s="1047"/>
      <c r="AE23" s="1047"/>
      <c r="AF23" s="1047"/>
      <c r="AG23" s="1047"/>
      <c r="AH23" s="1047"/>
      <c r="AI23" s="1047"/>
      <c r="AJ23" s="1047"/>
      <c r="AK23" s="1047"/>
      <c r="AL23" s="1047"/>
      <c r="AM23" s="1047"/>
      <c r="AN23" s="1047"/>
      <c r="AO23" s="1047"/>
      <c r="AP23" s="1047"/>
      <c r="AQ23" s="128"/>
    </row>
    <row r="24" spans="4:43" ht="12" customHeight="1" x14ac:dyDescent="0.2">
      <c r="I24" s="108"/>
      <c r="P24" s="108"/>
      <c r="Q24" s="108"/>
      <c r="R24" s="108"/>
      <c r="Z24" s="108"/>
      <c r="AA24" s="108"/>
      <c r="AB24" s="108"/>
      <c r="AC24" s="108"/>
      <c r="AD24" s="108"/>
      <c r="AE24" s="108"/>
      <c r="AF24" s="108"/>
      <c r="AG24" s="108"/>
      <c r="AH24" s="108"/>
      <c r="AI24" s="108"/>
      <c r="AJ24" s="108"/>
      <c r="AK24" s="108"/>
      <c r="AL24" s="108"/>
      <c r="AM24" s="108"/>
      <c r="AN24" s="108"/>
      <c r="AO24" s="108"/>
      <c r="AP24" s="108"/>
      <c r="AQ24" s="108"/>
    </row>
    <row r="25" spans="4:43" ht="15.9" customHeight="1" x14ac:dyDescent="0.2">
      <c r="I25" s="108"/>
      <c r="P25" s="1274" t="s">
        <v>268</v>
      </c>
      <c r="Q25" s="1274"/>
      <c r="R25" s="1274"/>
      <c r="S25" s="1274"/>
      <c r="U25" s="1047">
        <f>IF(入力シート!L19="主たる事業所",入力シート!K71,入力シート!K105)</f>
        <v>0</v>
      </c>
      <c r="V25" s="1047"/>
      <c r="W25" s="1047"/>
      <c r="X25" s="1047"/>
      <c r="Y25" s="1047"/>
      <c r="Z25" s="1047"/>
      <c r="AA25" s="1047"/>
      <c r="AB25" s="1047"/>
      <c r="AC25" s="1047"/>
      <c r="AD25" s="1047"/>
      <c r="AE25" s="1047"/>
      <c r="AF25" s="1047"/>
      <c r="AG25" s="1047"/>
      <c r="AH25" s="1047"/>
      <c r="AI25" s="1047"/>
      <c r="AJ25" s="1047"/>
      <c r="AK25" s="1047"/>
      <c r="AL25" s="1047"/>
      <c r="AM25" s="1047"/>
      <c r="AN25" s="1047"/>
      <c r="AO25" s="1047"/>
      <c r="AP25" s="1274" t="s">
        <v>57</v>
      </c>
      <c r="AQ25" s="1274"/>
    </row>
    <row r="27" spans="4:43" ht="15.9" customHeight="1" x14ac:dyDescent="0.2">
      <c r="AP27" s="318" t="s">
        <v>650</v>
      </c>
    </row>
    <row r="28" spans="4:43" ht="15.9" customHeight="1" x14ac:dyDescent="0.2">
      <c r="AM28" s="1545" t="s">
        <v>670</v>
      </c>
      <c r="AN28" s="1545"/>
      <c r="AO28" s="1545"/>
      <c r="AP28" s="1545"/>
    </row>
    <row r="29" spans="4:43" ht="22.5" customHeight="1" x14ac:dyDescent="0.2">
      <c r="D29" s="1544" t="s">
        <v>269</v>
      </c>
      <c r="E29" s="1544"/>
      <c r="F29" s="1544"/>
      <c r="G29" s="1544"/>
      <c r="H29" s="1544"/>
      <c r="I29" s="1544"/>
      <c r="J29" s="1544"/>
      <c r="K29" s="1544"/>
      <c r="L29" s="1544"/>
      <c r="M29" s="1544"/>
      <c r="N29" s="1544"/>
      <c r="O29" s="1544"/>
      <c r="P29" s="1544"/>
      <c r="Q29" s="1544"/>
      <c r="R29" s="1544"/>
      <c r="S29" s="1544"/>
      <c r="T29" s="1544"/>
      <c r="U29" s="1544"/>
      <c r="V29" s="1544"/>
      <c r="W29" s="1544"/>
      <c r="X29" s="1544"/>
      <c r="Y29" s="1544"/>
      <c r="Z29" s="1544"/>
      <c r="AA29" s="1544"/>
      <c r="AB29" s="1544"/>
      <c r="AC29" s="1544"/>
      <c r="AD29" s="1544"/>
      <c r="AE29" s="1544"/>
      <c r="AF29" s="1544"/>
      <c r="AG29" s="1544"/>
      <c r="AH29" s="1544"/>
      <c r="AI29" s="1544"/>
      <c r="AJ29" s="1544"/>
      <c r="AK29" s="1544"/>
      <c r="AL29" s="1544"/>
      <c r="AM29" s="1544"/>
      <c r="AN29" s="1544"/>
      <c r="AO29" s="1544"/>
      <c r="AP29" s="1544"/>
      <c r="AQ29" s="1544"/>
    </row>
    <row r="30" spans="4:43" ht="22.5" customHeight="1" x14ac:dyDescent="0.2">
      <c r="D30" s="1544"/>
      <c r="E30" s="1544"/>
      <c r="F30" s="1544"/>
      <c r="G30" s="1544"/>
      <c r="H30" s="1544"/>
      <c r="I30" s="1544"/>
      <c r="J30" s="1544"/>
      <c r="K30" s="1544"/>
      <c r="L30" s="1544"/>
      <c r="M30" s="1544"/>
      <c r="N30" s="1544"/>
      <c r="O30" s="1544"/>
      <c r="P30" s="1544"/>
      <c r="Q30" s="1544"/>
      <c r="R30" s="1544"/>
      <c r="S30" s="1544"/>
      <c r="T30" s="1544"/>
      <c r="U30" s="1544"/>
      <c r="V30" s="1544"/>
      <c r="W30" s="1544"/>
      <c r="X30" s="1544"/>
      <c r="Y30" s="1544"/>
      <c r="Z30" s="1544"/>
      <c r="AA30" s="1544"/>
      <c r="AB30" s="1544"/>
      <c r="AC30" s="1544"/>
      <c r="AD30" s="1544"/>
      <c r="AE30" s="1544"/>
      <c r="AF30" s="1544"/>
      <c r="AG30" s="1544"/>
      <c r="AH30" s="1544"/>
      <c r="AI30" s="1544"/>
      <c r="AJ30" s="1544"/>
      <c r="AK30" s="1544"/>
      <c r="AL30" s="1544"/>
      <c r="AM30" s="1544"/>
      <c r="AN30" s="1544"/>
      <c r="AO30" s="1544"/>
      <c r="AP30" s="1544"/>
      <c r="AQ30" s="1544"/>
    </row>
    <row r="31" spans="4:43" ht="22.5" customHeight="1" x14ac:dyDescent="0.2"/>
    <row r="32" spans="4:43" ht="22.5" customHeight="1" x14ac:dyDescent="0.2"/>
    <row r="33" spans="4:43" ht="22.5" customHeight="1" x14ac:dyDescent="0.2">
      <c r="D33" s="966" t="s">
        <v>24</v>
      </c>
      <c r="E33" s="966"/>
      <c r="F33" s="966"/>
      <c r="G33" s="966"/>
      <c r="H33" s="966"/>
      <c r="I33" s="966"/>
      <c r="J33" s="966"/>
      <c r="K33" s="966"/>
      <c r="L33" s="966"/>
      <c r="M33" s="966"/>
      <c r="N33" s="966"/>
      <c r="O33" s="966"/>
      <c r="P33" s="966"/>
      <c r="Q33" s="966"/>
      <c r="R33" s="966"/>
      <c r="S33" s="966"/>
      <c r="T33" s="966"/>
      <c r="U33" s="966"/>
      <c r="V33" s="966"/>
      <c r="W33" s="966"/>
      <c r="X33" s="966"/>
      <c r="Y33" s="966"/>
      <c r="Z33" s="966"/>
      <c r="AA33" s="966"/>
      <c r="AB33" s="966"/>
      <c r="AC33" s="966"/>
      <c r="AD33" s="966"/>
      <c r="AE33" s="966"/>
      <c r="AF33" s="966"/>
      <c r="AG33" s="966"/>
      <c r="AH33" s="966"/>
      <c r="AI33" s="966"/>
      <c r="AJ33" s="966"/>
      <c r="AK33" s="966"/>
      <c r="AL33" s="966"/>
      <c r="AM33" s="966"/>
      <c r="AN33" s="966"/>
      <c r="AO33" s="966"/>
      <c r="AP33" s="966"/>
      <c r="AQ33" s="966"/>
    </row>
    <row r="34" spans="4:43" ht="22.5" customHeight="1" x14ac:dyDescent="0.2"/>
    <row r="35" spans="4:43" ht="22.5" customHeight="1" x14ac:dyDescent="0.2">
      <c r="D35" s="1308" t="s">
        <v>270</v>
      </c>
      <c r="E35" s="1308"/>
      <c r="F35" s="1308"/>
      <c r="G35" s="1308"/>
      <c r="H35" s="1308"/>
      <c r="I35" s="1308"/>
      <c r="J35" s="1308"/>
      <c r="K35" s="1308"/>
      <c r="L35" s="1308"/>
      <c r="M35" s="1308"/>
      <c r="N35" s="1308"/>
      <c r="O35" s="1308"/>
      <c r="P35" s="1308"/>
      <c r="Q35" s="1308"/>
      <c r="R35" s="1308"/>
      <c r="S35" s="1308"/>
      <c r="T35" s="1308"/>
      <c r="U35" s="1308"/>
      <c r="V35" s="1308"/>
      <c r="W35" s="1308"/>
      <c r="X35" s="1308"/>
      <c r="Y35" s="1308"/>
      <c r="Z35" s="1308"/>
      <c r="AA35" s="1308"/>
      <c r="AB35" s="1308"/>
      <c r="AC35" s="1308"/>
      <c r="AD35" s="1308"/>
      <c r="AE35" s="1308"/>
      <c r="AF35" s="1308"/>
      <c r="AG35" s="1308"/>
      <c r="AH35" s="1308"/>
      <c r="AI35" s="1308"/>
      <c r="AJ35" s="1308"/>
      <c r="AK35" s="1308"/>
      <c r="AL35" s="1308"/>
      <c r="AM35" s="1308"/>
      <c r="AN35" s="1308"/>
      <c r="AO35" s="1308"/>
      <c r="AP35" s="1308"/>
      <c r="AQ35" s="1308"/>
    </row>
    <row r="36" spans="4:43" ht="22.5" customHeight="1" x14ac:dyDescent="0.2"/>
    <row r="37" spans="4:43" ht="22.5" customHeight="1" x14ac:dyDescent="0.2">
      <c r="D37" s="1541" t="s">
        <v>47</v>
      </c>
      <c r="E37" s="1541"/>
      <c r="F37" s="1542" t="s">
        <v>441</v>
      </c>
      <c r="G37" s="1542"/>
      <c r="H37" s="1542"/>
      <c r="I37" s="1542"/>
      <c r="J37" s="1542"/>
      <c r="K37" s="1542"/>
      <c r="L37" s="1542"/>
      <c r="M37" s="1542"/>
      <c r="N37" s="1542"/>
      <c r="O37" s="1542"/>
      <c r="P37" s="1542"/>
      <c r="Q37" s="1542"/>
      <c r="R37" s="1542"/>
      <c r="S37" s="1542"/>
      <c r="T37" s="1542"/>
      <c r="U37" s="1542"/>
      <c r="V37" s="1542"/>
      <c r="W37" s="1542"/>
      <c r="X37" s="1542"/>
      <c r="Y37" s="1542"/>
      <c r="Z37" s="1542"/>
      <c r="AA37" s="1542"/>
      <c r="AB37" s="1542"/>
      <c r="AC37" s="1542"/>
      <c r="AD37" s="1542"/>
      <c r="AE37" s="1542"/>
      <c r="AF37" s="1542"/>
      <c r="AG37" s="1542"/>
      <c r="AH37" s="1542"/>
      <c r="AI37" s="1542"/>
      <c r="AJ37" s="1542"/>
      <c r="AK37" s="1542"/>
      <c r="AL37" s="1542"/>
      <c r="AM37" s="1542"/>
      <c r="AN37" s="1542"/>
      <c r="AO37" s="1542"/>
      <c r="AP37" s="1542"/>
      <c r="AQ37" s="1542"/>
    </row>
    <row r="38" spans="4:43" ht="22.5" customHeight="1" x14ac:dyDescent="0.2">
      <c r="D38" s="64"/>
      <c r="E38" s="64"/>
      <c r="F38" s="1542"/>
      <c r="G38" s="1542"/>
      <c r="H38" s="1542"/>
      <c r="I38" s="1542"/>
      <c r="J38" s="1542"/>
      <c r="K38" s="1542"/>
      <c r="L38" s="1542"/>
      <c r="M38" s="1542"/>
      <c r="N38" s="1542"/>
      <c r="O38" s="1542"/>
      <c r="P38" s="1542"/>
      <c r="Q38" s="1542"/>
      <c r="R38" s="1542"/>
      <c r="S38" s="1542"/>
      <c r="T38" s="1542"/>
      <c r="U38" s="1542"/>
      <c r="V38" s="1542"/>
      <c r="W38" s="1542"/>
      <c r="X38" s="1542"/>
      <c r="Y38" s="1542"/>
      <c r="Z38" s="1542"/>
      <c r="AA38" s="1542"/>
      <c r="AB38" s="1542"/>
      <c r="AC38" s="1542"/>
      <c r="AD38" s="1542"/>
      <c r="AE38" s="1542"/>
      <c r="AF38" s="1542"/>
      <c r="AG38" s="1542"/>
      <c r="AH38" s="1542"/>
      <c r="AI38" s="1542"/>
      <c r="AJ38" s="1542"/>
      <c r="AK38" s="1542"/>
      <c r="AL38" s="1542"/>
      <c r="AM38" s="1542"/>
      <c r="AN38" s="1542"/>
      <c r="AO38" s="1542"/>
      <c r="AP38" s="1542"/>
      <c r="AQ38" s="1542"/>
    </row>
    <row r="39" spans="4:43" ht="22.5" customHeight="1" x14ac:dyDescent="0.2">
      <c r="D39" s="64"/>
      <c r="E39" s="64"/>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row>
    <row r="40" spans="4:43" ht="22.5" customHeight="1" x14ac:dyDescent="0.2">
      <c r="D40" s="1541" t="s">
        <v>47</v>
      </c>
      <c r="E40" s="1541"/>
      <c r="F40" s="1542" t="s">
        <v>271</v>
      </c>
      <c r="G40" s="1542"/>
      <c r="H40" s="1542"/>
      <c r="I40" s="1542"/>
      <c r="J40" s="1542"/>
      <c r="K40" s="1542"/>
      <c r="L40" s="1542"/>
      <c r="M40" s="1542"/>
      <c r="N40" s="1542"/>
      <c r="O40" s="1542"/>
      <c r="P40" s="1542"/>
      <c r="Q40" s="1542"/>
      <c r="R40" s="1542"/>
      <c r="S40" s="1542"/>
      <c r="T40" s="1542"/>
      <c r="U40" s="1542"/>
      <c r="V40" s="1542"/>
      <c r="W40" s="1542"/>
      <c r="X40" s="1542"/>
      <c r="Y40" s="1542"/>
      <c r="Z40" s="1542"/>
      <c r="AA40" s="1542"/>
      <c r="AB40" s="1542"/>
      <c r="AC40" s="1542"/>
      <c r="AD40" s="1542"/>
      <c r="AE40" s="1542"/>
      <c r="AF40" s="1542"/>
      <c r="AG40" s="1542"/>
      <c r="AH40" s="1542"/>
      <c r="AI40" s="1542"/>
      <c r="AJ40" s="1542"/>
      <c r="AK40" s="1542"/>
      <c r="AL40" s="1542"/>
      <c r="AM40" s="1542"/>
      <c r="AN40" s="1542"/>
      <c r="AO40" s="1542"/>
      <c r="AP40" s="1542"/>
      <c r="AQ40" s="1542"/>
    </row>
    <row r="41" spans="4:43" ht="22.5" customHeight="1" x14ac:dyDescent="0.2">
      <c r="D41" s="64"/>
      <c r="E41" s="64"/>
      <c r="F41" s="1542"/>
      <c r="G41" s="1542"/>
      <c r="H41" s="1542"/>
      <c r="I41" s="1542"/>
      <c r="J41" s="1542"/>
      <c r="K41" s="1542"/>
      <c r="L41" s="1542"/>
      <c r="M41" s="1542"/>
      <c r="N41" s="1542"/>
      <c r="O41" s="1542"/>
      <c r="P41" s="1542"/>
      <c r="Q41" s="1542"/>
      <c r="R41" s="1542"/>
      <c r="S41" s="1542"/>
      <c r="T41" s="1542"/>
      <c r="U41" s="1542"/>
      <c r="V41" s="1542"/>
      <c r="W41" s="1542"/>
      <c r="X41" s="1542"/>
      <c r="Y41" s="1542"/>
      <c r="Z41" s="1542"/>
      <c r="AA41" s="1542"/>
      <c r="AB41" s="1542"/>
      <c r="AC41" s="1542"/>
      <c r="AD41" s="1542"/>
      <c r="AE41" s="1542"/>
      <c r="AF41" s="1542"/>
      <c r="AG41" s="1542"/>
      <c r="AH41" s="1542"/>
      <c r="AI41" s="1542"/>
      <c r="AJ41" s="1542"/>
      <c r="AK41" s="1542"/>
      <c r="AL41" s="1542"/>
      <c r="AM41" s="1542"/>
      <c r="AN41" s="1542"/>
      <c r="AO41" s="1542"/>
      <c r="AP41" s="1542"/>
      <c r="AQ41" s="1542"/>
    </row>
    <row r="42" spans="4:43" ht="22.5" customHeight="1" x14ac:dyDescent="0.2"/>
    <row r="43" spans="4:43" ht="22.5" customHeight="1" x14ac:dyDescent="0.2">
      <c r="D43" s="129"/>
      <c r="E43" s="129"/>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1543" t="s">
        <v>272</v>
      </c>
      <c r="AO43" s="1543"/>
      <c r="AP43" s="1543"/>
      <c r="AQ43" s="1543"/>
    </row>
    <row r="44" spans="4:43" ht="22.5" customHeight="1" x14ac:dyDescent="0.2">
      <c r="D44" s="64"/>
      <c r="E44" s="64"/>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row>
    <row r="46" spans="4:43" ht="18" customHeight="1" x14ac:dyDescent="0.2">
      <c r="D46" s="129"/>
      <c r="E46" s="129"/>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row>
    <row r="47" spans="4:43" ht="18" customHeight="1" x14ac:dyDescent="0.2">
      <c r="D47" s="64"/>
      <c r="E47" s="64"/>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row>
    <row r="49" spans="4:43" ht="18" customHeight="1" x14ac:dyDescent="0.2">
      <c r="D49" s="129"/>
      <c r="E49" s="129"/>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row>
    <row r="50" spans="4:43" ht="18" customHeight="1" x14ac:dyDescent="0.2">
      <c r="D50" s="78"/>
      <c r="E50" s="78"/>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row>
    <row r="51" spans="4:43" ht="18" customHeight="1" x14ac:dyDescent="0.2">
      <c r="D51" s="64"/>
      <c r="E51" s="64"/>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row>
    <row r="53" spans="4:43" ht="18" customHeight="1" x14ac:dyDescent="0.2">
      <c r="D53" s="129"/>
      <c r="E53" s="129"/>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row>
  </sheetData>
  <sheetProtection algorithmName="SHA-512" hashValue="nulyaoMwyJLxLYgTLxEP+33fWCVAZBnYNpewnAZVyRrohS3oaLctaswTH1WsBdtksjgb0TzSyDACW2JbM+3DOw==" saltValue="2WEMJG6CCEg8GVIREajt7w==" spinCount="100000" sheet="1" objects="1" scenarios="1"/>
  <mergeCells count="35">
    <mergeCell ref="P23:S23"/>
    <mergeCell ref="P20:S21"/>
    <mergeCell ref="P18:S18"/>
    <mergeCell ref="U20:AQ20"/>
    <mergeCell ref="U21:AQ21"/>
    <mergeCell ref="U23:AP23"/>
    <mergeCell ref="AC18:AH18"/>
    <mergeCell ref="Z18:AA18"/>
    <mergeCell ref="U18:X18"/>
    <mergeCell ref="D40:E40"/>
    <mergeCell ref="F40:AQ41"/>
    <mergeCell ref="AN43:AQ43"/>
    <mergeCell ref="AP25:AQ25"/>
    <mergeCell ref="D29:AQ30"/>
    <mergeCell ref="D33:AQ33"/>
    <mergeCell ref="D35:AQ35"/>
    <mergeCell ref="D37:E37"/>
    <mergeCell ref="F37:AQ38"/>
    <mergeCell ref="P25:S25"/>
    <mergeCell ref="U25:AO25"/>
    <mergeCell ref="AM28:AP28"/>
    <mergeCell ref="E12:H12"/>
    <mergeCell ref="J12:S12"/>
    <mergeCell ref="AO12:AP12"/>
    <mergeCell ref="Y16:Z16"/>
    <mergeCell ref="U16:X16"/>
    <mergeCell ref="P16:S16"/>
    <mergeCell ref="AJ2:AQ2"/>
    <mergeCell ref="P4:AE4"/>
    <mergeCell ref="AF4:AQ4"/>
    <mergeCell ref="AG12:AI12"/>
    <mergeCell ref="AK12:AM12"/>
    <mergeCell ref="AJ7:AL7"/>
    <mergeCell ref="AN7:AO7"/>
    <mergeCell ref="AE7:AH7"/>
  </mergeCells>
  <phoneticPr fontId="1"/>
  <pageMargins left="0.39370078740157483" right="0.39370078740157483" top="0.39370078740157483" bottom="0.39370078740157483" header="0.31496062992125984" footer="0.31496062992125984"/>
  <pageSetup paperSize="9" scale="86" fitToWidth="0"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FF0000"/>
  </sheetPr>
  <dimension ref="B2:AQ33"/>
  <sheetViews>
    <sheetView showGridLines="0" showZeros="0" workbookViewId="0"/>
  </sheetViews>
  <sheetFormatPr defaultColWidth="9" defaultRowHeight="15.9" customHeight="1" x14ac:dyDescent="0.2"/>
  <cols>
    <col min="1" max="2" width="2.109375" style="35" customWidth="1"/>
    <col min="3" max="42" width="2.6640625" style="35" customWidth="1"/>
    <col min="43" max="43" width="1.6640625" style="35" customWidth="1"/>
    <col min="44" max="16384" width="9" style="35"/>
  </cols>
  <sheetData>
    <row r="2" spans="2:43" ht="15.9" customHeight="1" x14ac:dyDescent="0.2">
      <c r="B2" s="115"/>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1547"/>
      <c r="AK2" s="1547"/>
      <c r="AL2" s="1547"/>
      <c r="AM2" s="1547"/>
      <c r="AN2" s="1547"/>
      <c r="AO2" s="1547"/>
      <c r="AP2" s="467"/>
      <c r="AQ2" s="119"/>
    </row>
    <row r="3" spans="2:43" ht="15.9" customHeight="1" x14ac:dyDescent="0.2">
      <c r="B3" s="119"/>
      <c r="AK3" s="36"/>
      <c r="AL3" s="36"/>
      <c r="AM3" s="36"/>
      <c r="AN3" s="36"/>
      <c r="AO3" s="36"/>
      <c r="AP3" s="460"/>
      <c r="AQ3" s="119"/>
    </row>
    <row r="4" spans="2:43" ht="32.1" customHeight="1" x14ac:dyDescent="0.2">
      <c r="B4" s="119"/>
      <c r="C4" s="958" t="s">
        <v>280</v>
      </c>
      <c r="D4" s="958"/>
      <c r="E4" s="958"/>
      <c r="F4" s="958"/>
      <c r="G4" s="958"/>
      <c r="H4" s="958"/>
      <c r="I4" s="958"/>
      <c r="J4" s="958"/>
      <c r="K4" s="958"/>
      <c r="L4" s="958"/>
      <c r="M4" s="958"/>
      <c r="N4" s="958"/>
      <c r="O4" s="958"/>
      <c r="P4" s="958"/>
      <c r="Q4" s="958"/>
      <c r="R4" s="958"/>
      <c r="S4" s="958"/>
      <c r="T4" s="958"/>
      <c r="U4" s="958"/>
      <c r="V4" s="958"/>
      <c r="W4" s="958"/>
      <c r="X4" s="958"/>
      <c r="Y4" s="958"/>
      <c r="Z4" s="958"/>
      <c r="AA4" s="958"/>
      <c r="AB4" s="958"/>
      <c r="AC4" s="958"/>
      <c r="AD4" s="958"/>
      <c r="AE4" s="958"/>
      <c r="AF4" s="958"/>
      <c r="AG4" s="958"/>
      <c r="AH4" s="958"/>
      <c r="AI4" s="958"/>
      <c r="AJ4" s="958"/>
      <c r="AK4" s="958"/>
      <c r="AL4" s="958"/>
      <c r="AM4" s="958"/>
      <c r="AN4" s="958"/>
      <c r="AO4" s="958"/>
      <c r="AP4" s="468"/>
      <c r="AQ4" s="119"/>
    </row>
    <row r="5" spans="2:43" ht="15.9" customHeight="1" x14ac:dyDescent="0.2">
      <c r="B5" s="119"/>
      <c r="U5" s="36"/>
      <c r="V5" s="36"/>
      <c r="W5" s="36"/>
      <c r="X5" s="36"/>
      <c r="Y5" s="36"/>
      <c r="Z5" s="36"/>
      <c r="AA5" s="36"/>
      <c r="AB5" s="36"/>
      <c r="AC5" s="36"/>
      <c r="AD5" s="36"/>
      <c r="AF5" s="37"/>
      <c r="AG5" s="37"/>
      <c r="AH5" s="37"/>
      <c r="AI5" s="37"/>
      <c r="AJ5" s="37"/>
      <c r="AK5" s="37"/>
      <c r="AL5" s="37"/>
      <c r="AM5" s="37"/>
      <c r="AN5" s="37"/>
      <c r="AP5" s="124"/>
      <c r="AQ5" s="119"/>
    </row>
    <row r="6" spans="2:43" ht="15.9" customHeight="1" x14ac:dyDescent="0.2">
      <c r="B6" s="119"/>
      <c r="U6" s="36"/>
      <c r="V6" s="36"/>
      <c r="W6" s="36"/>
      <c r="X6" s="36"/>
      <c r="Y6" s="36"/>
      <c r="Z6" s="36"/>
      <c r="AA6" s="36"/>
      <c r="AB6" s="36"/>
      <c r="AC6" s="36"/>
      <c r="AD6" s="36"/>
      <c r="AF6" s="37"/>
      <c r="AG6" s="37"/>
      <c r="AH6" s="37"/>
      <c r="AI6" s="37"/>
      <c r="AJ6" s="37"/>
      <c r="AK6" s="37"/>
      <c r="AL6" s="37"/>
      <c r="AM6" s="37"/>
      <c r="AN6" s="37"/>
      <c r="AP6" s="124"/>
      <c r="AQ6" s="119"/>
    </row>
    <row r="7" spans="2:43" ht="24" customHeight="1" x14ac:dyDescent="0.2">
      <c r="B7" s="119"/>
      <c r="E7" s="130" t="s">
        <v>281</v>
      </c>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128"/>
      <c r="AO7" s="128"/>
      <c r="AP7" s="219"/>
      <c r="AQ7" s="119"/>
    </row>
    <row r="8" spans="2:43" ht="15.9" customHeight="1" x14ac:dyDescent="0.2">
      <c r="B8" s="119"/>
      <c r="U8" s="36"/>
      <c r="V8" s="36"/>
      <c r="W8" s="36"/>
      <c r="X8" s="36"/>
      <c r="Y8" s="36"/>
      <c r="Z8" s="36"/>
      <c r="AA8" s="36"/>
      <c r="AB8" s="36"/>
      <c r="AC8" s="36"/>
      <c r="AD8" s="36"/>
      <c r="AF8" s="37"/>
      <c r="AG8" s="37"/>
      <c r="AH8" s="37"/>
      <c r="AI8" s="37"/>
      <c r="AJ8" s="37"/>
      <c r="AK8" s="37"/>
      <c r="AL8" s="37"/>
      <c r="AM8" s="37"/>
      <c r="AN8" s="37"/>
      <c r="AP8" s="124"/>
      <c r="AQ8" s="119"/>
    </row>
    <row r="9" spans="2:43" ht="24" customHeight="1" x14ac:dyDescent="0.2">
      <c r="B9" s="119"/>
      <c r="C9" s="130"/>
      <c r="D9" s="130"/>
      <c r="F9" s="128" t="s">
        <v>282</v>
      </c>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219"/>
      <c r="AQ9" s="119"/>
    </row>
    <row r="10" spans="2:43" ht="24" customHeight="1" x14ac:dyDescent="0.2">
      <c r="B10" s="119"/>
      <c r="AP10" s="124"/>
      <c r="AQ10" s="119"/>
    </row>
    <row r="11" spans="2:43" ht="24" customHeight="1" x14ac:dyDescent="0.2">
      <c r="B11" s="119"/>
      <c r="E11" s="1158" t="str">
        <f>IF(入力シート!$L$23="正会員",入力シート!AM30,"")</f>
        <v/>
      </c>
      <c r="F11" s="1539"/>
      <c r="G11" s="1539"/>
      <c r="H11" s="1539"/>
      <c r="I11" s="192" t="s">
        <v>59</v>
      </c>
      <c r="J11" s="1158" t="str">
        <f>IF(入力シート!$L$23="正会員",入力シート!AS30,"")</f>
        <v/>
      </c>
      <c r="K11" s="1158"/>
      <c r="L11" s="1158"/>
      <c r="M11" s="196" t="s">
        <v>1</v>
      </c>
      <c r="N11" s="1158" t="str">
        <f>IF(入力シート!$L$23="正会員",入力シート!AV30,"")</f>
        <v/>
      </c>
      <c r="O11" s="1158"/>
      <c r="P11" s="1548"/>
      <c r="Q11" s="196" t="s">
        <v>2</v>
      </c>
      <c r="AP11" s="124"/>
      <c r="AQ11" s="119"/>
    </row>
    <row r="12" spans="2:43" ht="32.1" customHeight="1" x14ac:dyDescent="0.2">
      <c r="B12" s="119"/>
      <c r="L12" s="125" t="s">
        <v>283</v>
      </c>
      <c r="Q12" s="1549">
        <f>IF(入力シート!L19="主たる事業所",入力シート!K76,入力シート!K110)</f>
        <v>0</v>
      </c>
      <c r="R12" s="1549"/>
      <c r="S12" s="1549"/>
      <c r="T12" s="1549"/>
      <c r="U12" s="1549"/>
      <c r="V12" s="1549"/>
      <c r="W12" s="1549"/>
      <c r="X12" s="1549"/>
      <c r="Y12" s="1549"/>
      <c r="Z12" s="1549"/>
      <c r="AA12" s="1549"/>
      <c r="AB12" s="1549"/>
      <c r="AC12" s="1549"/>
      <c r="AD12" s="1549"/>
      <c r="AE12" s="1549"/>
      <c r="AF12" s="1549"/>
      <c r="AG12" s="1549"/>
      <c r="AH12" s="1549"/>
      <c r="AI12" s="1549"/>
      <c r="AJ12" s="1549"/>
      <c r="AK12" s="1549"/>
      <c r="AL12" s="1549"/>
      <c r="AM12" s="1549"/>
      <c r="AP12" s="124"/>
      <c r="AQ12" s="119"/>
    </row>
    <row r="13" spans="2:43" ht="18" customHeight="1" x14ac:dyDescent="0.2">
      <c r="B13" s="119"/>
      <c r="P13" s="79"/>
      <c r="Q13" s="1367">
        <f>IF(入力シート!L19="主たる事業所",入力シート!K79,入力シート!K113)</f>
        <v>0</v>
      </c>
      <c r="R13" s="1367"/>
      <c r="S13" s="1367"/>
      <c r="T13" s="1367"/>
      <c r="U13" s="1367"/>
      <c r="V13" s="1367"/>
      <c r="W13" s="1367"/>
      <c r="X13" s="1367"/>
      <c r="Y13" s="1367"/>
      <c r="Z13" s="1367"/>
      <c r="AA13" s="1367"/>
      <c r="AB13" s="1367"/>
      <c r="AC13" s="1367"/>
      <c r="AD13" s="1367"/>
      <c r="AE13" s="1367"/>
      <c r="AF13" s="1367"/>
      <c r="AG13" s="1367"/>
      <c r="AH13" s="1367"/>
      <c r="AI13" s="1367"/>
      <c r="AJ13" s="1367"/>
      <c r="AK13" s="1367"/>
      <c r="AL13" s="1367"/>
      <c r="AM13" s="1367"/>
      <c r="AN13" s="79"/>
      <c r="AP13" s="124"/>
      <c r="AQ13" s="119"/>
    </row>
    <row r="14" spans="2:43" ht="36" customHeight="1" x14ac:dyDescent="0.2">
      <c r="B14" s="119"/>
      <c r="AP14" s="124"/>
      <c r="AQ14" s="119"/>
    </row>
    <row r="15" spans="2:43" ht="32.1" customHeight="1" x14ac:dyDescent="0.2">
      <c r="B15" s="119"/>
      <c r="L15" s="35" t="s">
        <v>284</v>
      </c>
      <c r="P15" s="79"/>
      <c r="Q15" s="1395">
        <f>IF(入力シート!L19="主たる事業所",入力シート!K71,入力シート!K105)</f>
        <v>0</v>
      </c>
      <c r="R15" s="1395"/>
      <c r="S15" s="1395"/>
      <c r="T15" s="1395"/>
      <c r="U15" s="1395"/>
      <c r="V15" s="1395"/>
      <c r="W15" s="1395"/>
      <c r="X15" s="1395"/>
      <c r="Y15" s="1395"/>
      <c r="Z15" s="1395"/>
      <c r="AA15" s="1395"/>
      <c r="AB15" s="1395"/>
      <c r="AC15" s="1395"/>
      <c r="AD15" s="1395"/>
      <c r="AE15" s="1395"/>
      <c r="AF15" s="1395"/>
      <c r="AG15" s="1395"/>
      <c r="AH15" s="1395"/>
      <c r="AI15" s="1395"/>
      <c r="AJ15" s="1395"/>
      <c r="AK15" s="1395"/>
      <c r="AL15" s="1395"/>
      <c r="AM15" s="79" t="s">
        <v>292</v>
      </c>
      <c r="AN15" s="79"/>
      <c r="AP15" s="124"/>
      <c r="AQ15" s="119"/>
    </row>
    <row r="16" spans="2:43" ht="36" customHeight="1" x14ac:dyDescent="0.2">
      <c r="B16" s="119"/>
      <c r="AM16" s="333" t="s">
        <v>531</v>
      </c>
      <c r="AP16" s="124"/>
      <c r="AQ16" s="119"/>
    </row>
    <row r="17" spans="2:43" ht="32.1" customHeight="1" x14ac:dyDescent="0.2">
      <c r="B17" s="119"/>
      <c r="L17" s="35" t="s">
        <v>285</v>
      </c>
      <c r="AP17" s="124"/>
      <c r="AQ17" s="119"/>
    </row>
    <row r="18" spans="2:43" ht="31.5" customHeight="1" x14ac:dyDescent="0.2">
      <c r="B18" s="119"/>
      <c r="N18" s="1551">
        <f>IF(入力シート!L19="主たる事業所",入力シート!K40,入力シート!K54)</f>
        <v>0</v>
      </c>
      <c r="O18" s="1552"/>
      <c r="P18" s="1552"/>
      <c r="Q18" s="1552"/>
      <c r="R18" s="1552"/>
      <c r="S18" s="1552"/>
      <c r="T18" s="1552"/>
      <c r="U18" s="1552"/>
      <c r="V18" s="1552"/>
      <c r="W18" s="1552"/>
      <c r="X18" s="1552"/>
      <c r="Y18" s="1552"/>
      <c r="Z18" s="1552"/>
      <c r="AA18" s="1552"/>
      <c r="AB18" s="1552"/>
      <c r="AC18" s="1552"/>
      <c r="AD18" s="1552"/>
      <c r="AE18" s="1552"/>
      <c r="AF18" s="1552"/>
      <c r="AG18" s="1552"/>
      <c r="AH18" s="1552"/>
      <c r="AI18" s="1552"/>
      <c r="AJ18" s="1552"/>
      <c r="AK18" s="1552"/>
      <c r="AL18" s="1552"/>
      <c r="AM18" s="1552"/>
      <c r="AP18" s="124"/>
      <c r="AQ18" s="119"/>
    </row>
    <row r="19" spans="2:43" ht="18" customHeight="1" x14ac:dyDescent="0.2">
      <c r="B19" s="119"/>
      <c r="M19" s="79"/>
      <c r="N19" s="1254">
        <f>IF(入力シート!L19="主たる事業所",入力シート!K43,入力シート!K57)</f>
        <v>0</v>
      </c>
      <c r="O19" s="1254"/>
      <c r="P19" s="1254"/>
      <c r="Q19" s="1254"/>
      <c r="R19" s="1254"/>
      <c r="S19" s="1254"/>
      <c r="T19" s="1254"/>
      <c r="U19" s="1254"/>
      <c r="V19" s="1254"/>
      <c r="W19" s="1254"/>
      <c r="X19" s="1254"/>
      <c r="Y19" s="1254"/>
      <c r="Z19" s="1254"/>
      <c r="AA19" s="1254"/>
      <c r="AB19" s="1254"/>
      <c r="AC19" s="1254"/>
      <c r="AD19" s="1254"/>
      <c r="AE19" s="1254"/>
      <c r="AF19" s="1254"/>
      <c r="AG19" s="1254"/>
      <c r="AH19" s="1254"/>
      <c r="AI19" s="1254"/>
      <c r="AJ19" s="1254"/>
      <c r="AK19" s="1254"/>
      <c r="AL19" s="1254"/>
      <c r="AM19" s="1254"/>
      <c r="AN19" s="79"/>
      <c r="AP19" s="124"/>
      <c r="AQ19" s="119"/>
    </row>
    <row r="20" spans="2:43" ht="36" customHeight="1" x14ac:dyDescent="0.2">
      <c r="B20" s="119"/>
      <c r="AP20" s="124"/>
      <c r="AQ20" s="119"/>
    </row>
    <row r="21" spans="2:43" ht="32.1" customHeight="1" x14ac:dyDescent="0.2">
      <c r="B21" s="119"/>
      <c r="L21" s="35" t="s">
        <v>286</v>
      </c>
      <c r="V21" s="79"/>
      <c r="W21" s="1395" t="str">
        <f>IF(入力シート!L19="主たる事業所",入力シート!K35,入力シート!K35&amp;"　"&amp;入力シート!K49)</f>
        <v>　</v>
      </c>
      <c r="X21" s="1395"/>
      <c r="Y21" s="1395"/>
      <c r="Z21" s="1395"/>
      <c r="AA21" s="1395"/>
      <c r="AB21" s="1395"/>
      <c r="AC21" s="1395"/>
      <c r="AD21" s="1395"/>
      <c r="AE21" s="1395"/>
      <c r="AF21" s="1395"/>
      <c r="AG21" s="1395"/>
      <c r="AH21" s="1395"/>
      <c r="AI21" s="1395"/>
      <c r="AJ21" s="1395"/>
      <c r="AK21" s="1395"/>
      <c r="AL21" s="1395"/>
      <c r="AM21" s="1395"/>
      <c r="AN21" s="79"/>
      <c r="AP21" s="124"/>
      <c r="AQ21" s="119"/>
    </row>
    <row r="22" spans="2:43" ht="36" customHeight="1" x14ac:dyDescent="0.2">
      <c r="B22" s="119"/>
      <c r="AP22" s="124"/>
      <c r="AQ22" s="119"/>
    </row>
    <row r="23" spans="2:43" ht="32.1" customHeight="1" x14ac:dyDescent="0.2">
      <c r="B23" s="119"/>
      <c r="L23" s="180" t="s">
        <v>287</v>
      </c>
      <c r="S23" s="1550" t="str">
        <f>IF(入力シート!L187="☑","土地・建物売買、","")&amp;IF(入力シート!AA187="☑","売買仲介、","")&amp;IF(入力シート!AG187="☑","賃貸仲介、","")&amp;IF(入力シート!AM187="☑","不動産賃貸業（貸家業除）、","")&amp;IF(入力シート!L189="☑","賃貸業、","")&amp;IF(入力シート!X189="☑","駐車場業、","")&amp;IF(入力シート!AG189="☑","不動産管理業、","")&amp;IF(入力シート!L191="☑","その他","")&amp;IF(NOT(入力シート!U191=""),"（"&amp;入力シート!U191&amp;"）","")</f>
        <v/>
      </c>
      <c r="T23" s="1550"/>
      <c r="U23" s="1550"/>
      <c r="V23" s="1550"/>
      <c r="W23" s="1550"/>
      <c r="X23" s="1550"/>
      <c r="Y23" s="1550"/>
      <c r="Z23" s="1550"/>
      <c r="AA23" s="1550"/>
      <c r="AB23" s="1550"/>
      <c r="AC23" s="1550"/>
      <c r="AD23" s="1550"/>
      <c r="AE23" s="1550"/>
      <c r="AF23" s="1550"/>
      <c r="AG23" s="1550"/>
      <c r="AH23" s="1550"/>
      <c r="AI23" s="1550"/>
      <c r="AJ23" s="1550"/>
      <c r="AK23" s="1550"/>
      <c r="AL23" s="1550"/>
      <c r="AM23" s="1550"/>
      <c r="AN23" s="1550"/>
      <c r="AP23" s="124"/>
      <c r="AQ23" s="119"/>
    </row>
    <row r="24" spans="2:43" ht="32.1" customHeight="1" x14ac:dyDescent="0.2">
      <c r="B24" s="119"/>
      <c r="S24" s="1550"/>
      <c r="T24" s="1550"/>
      <c r="U24" s="1550"/>
      <c r="V24" s="1550"/>
      <c r="W24" s="1550"/>
      <c r="X24" s="1550"/>
      <c r="Y24" s="1550"/>
      <c r="Z24" s="1550"/>
      <c r="AA24" s="1550"/>
      <c r="AB24" s="1550"/>
      <c r="AC24" s="1550"/>
      <c r="AD24" s="1550"/>
      <c r="AE24" s="1550"/>
      <c r="AF24" s="1550"/>
      <c r="AG24" s="1550"/>
      <c r="AH24" s="1550"/>
      <c r="AI24" s="1550"/>
      <c r="AJ24" s="1550"/>
      <c r="AK24" s="1550"/>
      <c r="AL24" s="1550"/>
      <c r="AM24" s="1550"/>
      <c r="AN24" s="1550"/>
      <c r="AP24" s="124"/>
      <c r="AQ24" s="119"/>
    </row>
    <row r="25" spans="2:43" ht="32.1" customHeight="1" x14ac:dyDescent="0.2">
      <c r="B25" s="119"/>
      <c r="AP25" s="124"/>
      <c r="AQ25" s="119"/>
    </row>
    <row r="26" spans="2:43" ht="32.1" customHeight="1" x14ac:dyDescent="0.2">
      <c r="B26" s="119"/>
      <c r="L26" s="180" t="s">
        <v>288</v>
      </c>
      <c r="Q26" s="1550" t="str">
        <f>IF(入力シート!L194="☑","建設業、","")&amp;IF(入力シート!V194="☑","農業、","")&amp;IF(入力シート!AE194="☑","林業、","")&amp;IF(入力シート!AK194="☑","漁業、","")&amp;IF(入力シート!AR194="☑","鉱業、","")&amp;IF(入力シート!L196="☑","製造業、","")&amp;IF(入力シート!V196="☑","電気・ガス・熱供給・水道業、","")&amp;IF(入力シート!AN196="☑","運輸・通信業、","")&amp;IF(入力シート!L198="☑","卸売・小売業、","")&amp;IF(入力シート!AA198="☑","飲食店、","")&amp;IF(入力シート!AG198="☑","金融保険業、","")&amp;IF(入力シート!AP198="☑","サービス業、","")&amp;IF(入力シート!L200="☑","その他","")&amp;IF(NOT(入力シート!U200=""),"（"&amp;入力シート!U200&amp;"）","")</f>
        <v/>
      </c>
      <c r="R26" s="1550"/>
      <c r="S26" s="1550"/>
      <c r="T26" s="1550"/>
      <c r="U26" s="1550"/>
      <c r="V26" s="1550"/>
      <c r="W26" s="1550"/>
      <c r="X26" s="1550"/>
      <c r="Y26" s="1550"/>
      <c r="Z26" s="1550"/>
      <c r="AA26" s="1550"/>
      <c r="AB26" s="1550"/>
      <c r="AC26" s="1550"/>
      <c r="AD26" s="1550"/>
      <c r="AE26" s="1550"/>
      <c r="AF26" s="1550"/>
      <c r="AG26" s="1550"/>
      <c r="AH26" s="1550"/>
      <c r="AI26" s="1550"/>
      <c r="AJ26" s="1550"/>
      <c r="AK26" s="1550"/>
      <c r="AL26" s="1550"/>
      <c r="AM26" s="1550"/>
      <c r="AN26" s="1550"/>
      <c r="AP26" s="124"/>
      <c r="AQ26" s="119"/>
    </row>
    <row r="27" spans="2:43" ht="32.1" customHeight="1" x14ac:dyDescent="0.2">
      <c r="B27" s="119"/>
      <c r="E27" s="36"/>
      <c r="F27" s="36"/>
      <c r="G27" s="36"/>
      <c r="H27" s="36"/>
      <c r="I27" s="36"/>
      <c r="Q27" s="1550"/>
      <c r="R27" s="1550"/>
      <c r="S27" s="1550"/>
      <c r="T27" s="1550"/>
      <c r="U27" s="1550"/>
      <c r="V27" s="1550"/>
      <c r="W27" s="1550"/>
      <c r="X27" s="1550"/>
      <c r="Y27" s="1550"/>
      <c r="Z27" s="1550"/>
      <c r="AA27" s="1550"/>
      <c r="AB27" s="1550"/>
      <c r="AC27" s="1550"/>
      <c r="AD27" s="1550"/>
      <c r="AE27" s="1550"/>
      <c r="AF27" s="1550"/>
      <c r="AG27" s="1550"/>
      <c r="AH27" s="1550"/>
      <c r="AI27" s="1550"/>
      <c r="AJ27" s="1550"/>
      <c r="AK27" s="1550"/>
      <c r="AL27" s="1550"/>
      <c r="AM27" s="1550"/>
      <c r="AN27" s="1550"/>
      <c r="AP27" s="124"/>
      <c r="AQ27" s="119"/>
    </row>
    <row r="28" spans="2:43" ht="32.1" customHeight="1" x14ac:dyDescent="0.2">
      <c r="B28" s="119"/>
      <c r="E28" s="79"/>
      <c r="F28" s="79"/>
      <c r="G28" s="79"/>
      <c r="H28" s="79"/>
      <c r="I28" s="79"/>
      <c r="AP28" s="124"/>
      <c r="AQ28" s="119"/>
    </row>
    <row r="29" spans="2:43" ht="32.1" customHeight="1" x14ac:dyDescent="0.2">
      <c r="B29" s="119"/>
      <c r="E29" s="1210" t="s">
        <v>291</v>
      </c>
      <c r="F29" s="1211"/>
      <c r="G29" s="1211"/>
      <c r="H29" s="1211"/>
      <c r="I29" s="1212"/>
      <c r="L29" s="35" t="s">
        <v>289</v>
      </c>
      <c r="R29" s="36" t="s">
        <v>293</v>
      </c>
      <c r="S29" s="1274">
        <f>IF(入力シート!L19="主たる事業所",入力シート!K45,入力シート!K59)</f>
        <v>0</v>
      </c>
      <c r="T29" s="1274"/>
      <c r="U29" s="1274"/>
      <c r="V29" s="1274"/>
      <c r="W29" s="35" t="s">
        <v>13</v>
      </c>
      <c r="X29" s="1274">
        <f>IF(入力シート!L19="主たる事業所",入力シート!R45,入力シート!R59)</f>
        <v>0</v>
      </c>
      <c r="Y29" s="1274"/>
      <c r="Z29" s="1274"/>
      <c r="AA29" s="35" t="s">
        <v>294</v>
      </c>
      <c r="AB29" s="1274">
        <f>IF(入力シート!L19="主たる事業所",入力シート!Z45,入力シート!Z59)</f>
        <v>0</v>
      </c>
      <c r="AC29" s="1274"/>
      <c r="AD29" s="1274"/>
      <c r="AP29" s="124"/>
      <c r="AQ29" s="119"/>
    </row>
    <row r="30" spans="2:43" ht="36" customHeight="1" x14ac:dyDescent="0.2">
      <c r="B30" s="119"/>
      <c r="E30" s="119"/>
      <c r="I30" s="124"/>
      <c r="AP30" s="124"/>
      <c r="AQ30" s="119"/>
    </row>
    <row r="31" spans="2:43" ht="32.1" customHeight="1" x14ac:dyDescent="0.2">
      <c r="B31" s="119"/>
      <c r="E31" s="80"/>
      <c r="F31" s="79"/>
      <c r="G31" s="79"/>
      <c r="H31" s="79"/>
      <c r="I31" s="127"/>
      <c r="L31" s="35" t="s">
        <v>290</v>
      </c>
      <c r="R31" s="36" t="s">
        <v>293</v>
      </c>
      <c r="S31" s="1274">
        <f>IF(入力シート!L19="主たる事業所",入力シート!AJ45,入力シート!AJ59)</f>
        <v>0</v>
      </c>
      <c r="T31" s="1274"/>
      <c r="U31" s="1274"/>
      <c r="V31" s="1274"/>
      <c r="W31" s="35" t="s">
        <v>13</v>
      </c>
      <c r="X31" s="1274">
        <f>IF(入力シート!L19="主たる事業所",入力シート!AP45,入力シート!AP59)</f>
        <v>0</v>
      </c>
      <c r="Y31" s="1274"/>
      <c r="Z31" s="1274"/>
      <c r="AA31" s="35" t="s">
        <v>294</v>
      </c>
      <c r="AB31" s="1274">
        <f>IF(入力シート!L19="主たる事業所",入力シート!AU45,入力シート!AU59)</f>
        <v>0</v>
      </c>
      <c r="AC31" s="1274"/>
      <c r="AD31" s="1274"/>
      <c r="AP31" s="124"/>
      <c r="AQ31" s="119"/>
    </row>
    <row r="32" spans="2:43" ht="32.1" customHeight="1" x14ac:dyDescent="0.2">
      <c r="B32" s="119"/>
      <c r="AP32" s="124"/>
      <c r="AQ32" s="119"/>
    </row>
    <row r="33" spans="2:43" ht="32.1" customHeight="1" x14ac:dyDescent="0.2">
      <c r="B33" s="462"/>
      <c r="C33" s="463"/>
      <c r="D33" s="463"/>
      <c r="E33" s="463"/>
      <c r="F33" s="463"/>
      <c r="G33" s="463"/>
      <c r="H33" s="79"/>
      <c r="I33" s="463"/>
      <c r="J33" s="463"/>
      <c r="K33" s="463"/>
      <c r="L33" s="463"/>
      <c r="M33" s="463"/>
      <c r="N33" s="463"/>
      <c r="O33" s="463"/>
      <c r="P33" s="463"/>
      <c r="Q33" s="463"/>
      <c r="R33" s="463"/>
      <c r="S33" s="463"/>
      <c r="T33" s="463"/>
      <c r="U33" s="463"/>
      <c r="V33" s="465" t="s">
        <v>676</v>
      </c>
      <c r="W33" s="466" t="s">
        <v>675</v>
      </c>
      <c r="X33" s="79"/>
      <c r="Y33" s="79"/>
      <c r="Z33" s="463"/>
      <c r="AA33" s="463"/>
      <c r="AB33" s="463"/>
      <c r="AC33" s="463"/>
      <c r="AD33" s="463"/>
      <c r="AE33" s="463"/>
      <c r="AF33" s="463"/>
      <c r="AG33" s="463"/>
      <c r="AH33" s="463"/>
      <c r="AI33" s="463"/>
      <c r="AJ33" s="463"/>
      <c r="AK33" s="463"/>
      <c r="AL33" s="463"/>
      <c r="AM33" s="463"/>
      <c r="AN33" s="463"/>
      <c r="AO33" s="463"/>
      <c r="AP33" s="464"/>
      <c r="AQ33" s="119"/>
    </row>
  </sheetData>
  <sheetProtection algorithmName="SHA-512" hashValue="r4ZPGYhPjtyxvqEzjXCeaxhgOJ3vENgLhLgH4MZ62t+B4EkxmbCeuZHfOgULF4oVaCV6UMKXiUd4gDgh3M0rPw==" saltValue="Gife40VT/g0l0FuXeEhwcg==" spinCount="100000" sheet="1" objects="1" scenarios="1"/>
  <mergeCells count="20">
    <mergeCell ref="Q12:AM12"/>
    <mergeCell ref="E29:I29"/>
    <mergeCell ref="S31:V31"/>
    <mergeCell ref="X31:Z31"/>
    <mergeCell ref="AB31:AD31"/>
    <mergeCell ref="S23:AN24"/>
    <mergeCell ref="Q26:AN27"/>
    <mergeCell ref="Q13:AM13"/>
    <mergeCell ref="Q15:AL15"/>
    <mergeCell ref="N19:AM19"/>
    <mergeCell ref="W21:AM21"/>
    <mergeCell ref="S29:V29"/>
    <mergeCell ref="X29:Z29"/>
    <mergeCell ref="AB29:AD29"/>
    <mergeCell ref="N18:AM18"/>
    <mergeCell ref="AJ2:AO2"/>
    <mergeCell ref="C4:AO4"/>
    <mergeCell ref="J11:L11"/>
    <mergeCell ref="N11:P11"/>
    <mergeCell ref="E11:H11"/>
  </mergeCells>
  <phoneticPr fontId="1"/>
  <hyperlinks>
    <hyperlink ref="W33" r:id="rId1" xr:uid="{500562B6-6498-481D-A88C-2D798264CEDB}"/>
  </hyperlinks>
  <pageMargins left="0.39370078740157483" right="0.39370078740157483" top="0.39370078740157483" bottom="0.39370078740157483" header="0.31496062992125984" footer="0.31496062992125984"/>
  <pageSetup paperSize="9" scale="87" fitToWidth="0" fitToHeight="0" orientation="portrait" horizontalDpi="1200" verticalDpi="1200" r:id="rId2"/>
  <colBreaks count="1" manualBreakCount="1">
    <brk id="43"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0DEED-92D7-4F32-B3D0-15952E540D1C}">
  <sheetPr>
    <tabColor rgb="FFFFC000"/>
  </sheetPr>
  <dimension ref="B10:K36"/>
  <sheetViews>
    <sheetView showGridLines="0" showZeros="0" view="pageBreakPreview" zoomScaleNormal="100" zoomScaleSheetLayoutView="100" workbookViewId="0">
      <selection activeCell="K26" sqref="K26"/>
    </sheetView>
  </sheetViews>
  <sheetFormatPr defaultRowHeight="13.2" x14ac:dyDescent="0.2"/>
  <cols>
    <col min="1" max="1" width="4.88671875" customWidth="1"/>
    <col min="2" max="2" width="17.6640625" customWidth="1"/>
    <col min="3" max="3" width="3.88671875" customWidth="1"/>
    <col min="4" max="4" width="8.88671875" customWidth="1"/>
    <col min="5" max="5" width="3.88671875" customWidth="1"/>
    <col min="6" max="6" width="8.88671875" customWidth="1"/>
    <col min="7" max="7" width="3.109375" customWidth="1"/>
    <col min="8" max="8" width="6.109375" customWidth="1"/>
    <col min="9" max="9" width="3.109375" customWidth="1"/>
    <col min="10" max="10" width="22" customWidth="1"/>
    <col min="11" max="11" width="3.44140625" customWidth="1"/>
  </cols>
  <sheetData>
    <row r="10" customFormat="1" ht="19.5" customHeight="1" x14ac:dyDescent="0.2"/>
    <row r="11" customFormat="1" ht="19.5" customHeight="1" x14ac:dyDescent="0.2"/>
    <row r="12" customFormat="1" ht="19.5" customHeight="1" x14ac:dyDescent="0.2"/>
    <row r="13" customFormat="1" ht="19.5" customHeight="1" x14ac:dyDescent="0.2"/>
    <row r="14" customFormat="1" ht="19.5" customHeight="1" x14ac:dyDescent="0.2"/>
    <row r="15" customFormat="1" ht="19.5" customHeight="1" x14ac:dyDescent="0.2"/>
    <row r="16" customFormat="1" ht="19.5" customHeight="1" x14ac:dyDescent="0.2"/>
    <row r="17" spans="2:11" s="432" customFormat="1" ht="28.5" customHeight="1" x14ac:dyDescent="0.2">
      <c r="B17" s="1558" t="s">
        <v>679</v>
      </c>
      <c r="C17" s="1558"/>
      <c r="D17" s="1558"/>
      <c r="E17" s="1558"/>
      <c r="F17" s="1558"/>
      <c r="G17" s="1558"/>
      <c r="H17" s="1558"/>
      <c r="I17" s="1558"/>
      <c r="J17" s="1558"/>
    </row>
    <row r="18" spans="2:11" s="432" customFormat="1" ht="28.5" customHeight="1" x14ac:dyDescent="0.2">
      <c r="B18" s="1558" t="s">
        <v>639</v>
      </c>
      <c r="C18" s="1558"/>
      <c r="D18" s="1558"/>
      <c r="E18" s="1558"/>
      <c r="F18" s="1558"/>
      <c r="G18" s="1558"/>
      <c r="H18" s="1558"/>
      <c r="I18" s="1558"/>
      <c r="J18" s="1558"/>
    </row>
    <row r="19" spans="2:11" ht="18" x14ac:dyDescent="0.2">
      <c r="B19" s="433"/>
      <c r="C19" s="433"/>
      <c r="D19" s="433"/>
      <c r="E19" s="433"/>
      <c r="F19" s="433"/>
      <c r="G19" s="433"/>
      <c r="H19" s="433"/>
      <c r="I19" s="433"/>
      <c r="J19" s="433"/>
    </row>
    <row r="20" spans="2:11" ht="19.8" x14ac:dyDescent="0.2">
      <c r="B20" s="1559" t="s">
        <v>640</v>
      </c>
      <c r="C20" s="1559"/>
      <c r="D20" s="1559"/>
      <c r="E20" s="1559"/>
      <c r="F20" s="1559"/>
      <c r="G20" s="1559"/>
      <c r="H20" s="1559"/>
      <c r="I20" s="1559"/>
      <c r="J20" s="1559"/>
    </row>
    <row r="21" spans="2:11" ht="19.8" x14ac:dyDescent="0.2">
      <c r="B21" s="1559" t="s">
        <v>641</v>
      </c>
      <c r="C21" s="1559"/>
      <c r="D21" s="1559"/>
      <c r="E21" s="1559"/>
      <c r="F21" s="1559"/>
      <c r="G21" s="1559"/>
      <c r="H21" s="1559"/>
      <c r="I21" s="1559"/>
      <c r="J21" s="1559"/>
    </row>
    <row r="23" spans="2:11" ht="51" customHeight="1" x14ac:dyDescent="0.2">
      <c r="B23" s="437" t="s">
        <v>633</v>
      </c>
      <c r="C23" s="1557" t="str">
        <f>IF(入力シート!K35="","",入力シート!K35)</f>
        <v/>
      </c>
      <c r="D23" s="1557"/>
      <c r="E23" s="1557"/>
      <c r="F23" s="1557"/>
      <c r="G23" s="1557"/>
      <c r="H23" s="1557"/>
      <c r="I23" s="1557"/>
      <c r="J23" s="1557"/>
      <c r="K23" s="1555"/>
    </row>
    <row r="24" spans="2:11" ht="51" customHeight="1" x14ac:dyDescent="0.2">
      <c r="B24" s="437" t="s">
        <v>452</v>
      </c>
      <c r="C24" s="1557" t="str">
        <f>IF(入力シート!$L$19="主たる事業所","",IF(入力シート!$L$19="従たる事業所",入力シート!K49,""))</f>
        <v/>
      </c>
      <c r="D24" s="1557"/>
      <c r="E24" s="1557"/>
      <c r="F24" s="1557"/>
      <c r="G24" s="1557"/>
      <c r="H24" s="1557"/>
      <c r="I24" s="1557"/>
      <c r="J24" s="1557"/>
      <c r="K24" s="1556"/>
    </row>
    <row r="25" spans="2:11" ht="51" customHeight="1" x14ac:dyDescent="0.2">
      <c r="B25" s="437" t="s">
        <v>44</v>
      </c>
      <c r="C25" s="406" t="str">
        <f>IF(入力シート!L152="大臣","●","")</f>
        <v/>
      </c>
      <c r="D25" s="434" t="s">
        <v>606</v>
      </c>
      <c r="E25" s="408" t="str">
        <f>IF(入力シート!L152="愛知県知事","●","")</f>
        <v/>
      </c>
      <c r="F25" s="435" t="s">
        <v>605</v>
      </c>
      <c r="G25" s="438" t="s">
        <v>113</v>
      </c>
      <c r="H25" s="425" t="str">
        <f>IF(入力シート!M155="","",入力シート!M155)</f>
        <v/>
      </c>
      <c r="I25" s="425" t="s">
        <v>114</v>
      </c>
      <c r="J25" s="446" t="str">
        <f>IF(入力シート!V155="","",入力シート!V155)</f>
        <v/>
      </c>
      <c r="K25" s="1556"/>
    </row>
    <row r="26" spans="2:11" ht="51" customHeight="1" x14ac:dyDescent="0.2">
      <c r="B26" s="1647" t="s">
        <v>642</v>
      </c>
      <c r="C26" s="1646" t="str">
        <f>IF(入力シート!$L$19="主たる事業所",入力シート!K47,IF(入力シート!$L$19="従たる事業所",入力シート!K61,""))</f>
        <v/>
      </c>
      <c r="D26" s="1646"/>
      <c r="E26" s="1646"/>
      <c r="F26" s="1646"/>
      <c r="G26" s="1646"/>
      <c r="H26" s="1646"/>
      <c r="I26" s="1646"/>
      <c r="J26" s="1646"/>
      <c r="K26" s="444"/>
    </row>
    <row r="27" spans="2:11" ht="14.4" customHeight="1" x14ac:dyDescent="0.2">
      <c r="B27" s="1648"/>
      <c r="C27" s="1654" t="s">
        <v>680</v>
      </c>
      <c r="D27" s="1655"/>
      <c r="E27" s="1655"/>
      <c r="F27" s="1655"/>
      <c r="G27" s="1655"/>
      <c r="H27" s="1655"/>
      <c r="I27" s="1655"/>
      <c r="J27" s="1656"/>
      <c r="K27" s="1645"/>
    </row>
    <row r="28" spans="2:11" ht="51" customHeight="1" x14ac:dyDescent="0.2">
      <c r="B28" s="1650" t="s">
        <v>634</v>
      </c>
      <c r="C28" s="1651"/>
      <c r="D28" s="1651"/>
      <c r="E28" s="1651"/>
      <c r="F28" s="1651"/>
      <c r="G28" s="1651"/>
      <c r="H28" s="1651"/>
      <c r="I28" s="1651"/>
      <c r="J28" s="1651"/>
      <c r="K28" s="1554"/>
    </row>
    <row r="29" spans="2:11" ht="13.8" customHeight="1" x14ac:dyDescent="0.2">
      <c r="B29" s="1649"/>
      <c r="C29" s="1652" t="s">
        <v>681</v>
      </c>
      <c r="D29" s="955"/>
      <c r="E29" s="955"/>
      <c r="F29" s="955"/>
      <c r="G29" s="955"/>
      <c r="H29" s="955"/>
      <c r="I29" s="955"/>
      <c r="J29" s="1653"/>
      <c r="K29" s="1554"/>
    </row>
    <row r="30" spans="2:11" ht="51" customHeight="1" x14ac:dyDescent="0.2">
      <c r="B30" s="437" t="s">
        <v>635</v>
      </c>
      <c r="C30" s="1560" t="str">
        <f>IF(入力シート!$L$19="主たる事業所",入力シート!K45,IF(入力シート!$L$19="従たる事業所",入力シート!K59,""))</f>
        <v/>
      </c>
      <c r="D30" s="1561"/>
      <c r="E30" s="445" t="s">
        <v>113</v>
      </c>
      <c r="F30" s="445" t="str">
        <f>IF(入力シート!$L$19="主たる事業所",入力シート!R45,IF(入力シート!$L$19="従たる事業所",入力シート!R59,""))</f>
        <v/>
      </c>
      <c r="G30" s="445" t="s">
        <v>114</v>
      </c>
      <c r="H30" s="1561" t="str">
        <f>IF(入力シート!$L$19="主たる事業所",入力シート!Z45,IF(入力シート!$L$19="従たる事業所",入力シート!Z59,""))</f>
        <v/>
      </c>
      <c r="I30" s="1561"/>
      <c r="J30" s="1562"/>
      <c r="K30" s="1554"/>
    </row>
    <row r="31" spans="2:11" x14ac:dyDescent="0.2">
      <c r="B31" s="1553" t="s">
        <v>677</v>
      </c>
      <c r="C31" s="1553"/>
      <c r="D31" s="1553"/>
      <c r="E31" s="1553"/>
      <c r="F31" s="1553"/>
      <c r="G31" s="1553"/>
      <c r="H31" s="1553"/>
      <c r="I31" s="1553"/>
      <c r="J31" s="1553"/>
      <c r="K31" s="1554"/>
    </row>
    <row r="32" spans="2:11" x14ac:dyDescent="0.2">
      <c r="B32" s="469" t="s">
        <v>678</v>
      </c>
      <c r="C32" s="469"/>
      <c r="D32" s="469"/>
      <c r="E32" s="469"/>
      <c r="F32" s="469"/>
      <c r="G32" s="469"/>
      <c r="H32" s="469"/>
      <c r="I32" s="469"/>
      <c r="J32" s="469"/>
      <c r="K32" s="1554"/>
    </row>
    <row r="33" spans="2:11" s="382" customFormat="1" ht="24" customHeight="1" x14ac:dyDescent="0.2">
      <c r="D33" s="382" t="s">
        <v>638</v>
      </c>
      <c r="K33" s="1554"/>
    </row>
    <row r="34" spans="2:11" s="436" customFormat="1" ht="24" customHeight="1" x14ac:dyDescent="0.2">
      <c r="B34" s="440" t="s">
        <v>643</v>
      </c>
      <c r="C34" s="441"/>
      <c r="D34" s="436" t="s">
        <v>636</v>
      </c>
      <c r="K34" s="1554"/>
    </row>
    <row r="35" spans="2:11" s="436" customFormat="1" ht="24" customHeight="1" x14ac:dyDescent="0.2">
      <c r="D35" s="436" t="s">
        <v>637</v>
      </c>
      <c r="K35" s="1554"/>
    </row>
    <row r="36" spans="2:11" x14ac:dyDescent="0.2">
      <c r="K36" s="439"/>
    </row>
  </sheetData>
  <mergeCells count="17">
    <mergeCell ref="B17:J17"/>
    <mergeCell ref="B18:J18"/>
    <mergeCell ref="B20:J20"/>
    <mergeCell ref="B21:J21"/>
    <mergeCell ref="C30:D30"/>
    <mergeCell ref="H30:J30"/>
    <mergeCell ref="C27:J27"/>
    <mergeCell ref="B26:B27"/>
    <mergeCell ref="B28:B29"/>
    <mergeCell ref="C29:J29"/>
    <mergeCell ref="B31:J31"/>
    <mergeCell ref="K28:K35"/>
    <mergeCell ref="K23:K25"/>
    <mergeCell ref="C24:J24"/>
    <mergeCell ref="C23:J23"/>
    <mergeCell ref="C28:J28"/>
    <mergeCell ref="C26:J26"/>
  </mergeCells>
  <phoneticPr fontId="1"/>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1D59-2130-4CC9-A85D-75E19A31BBD2}">
  <sheetPr>
    <tabColor rgb="FFFFC000"/>
  </sheetPr>
  <dimension ref="B1:AC36"/>
  <sheetViews>
    <sheetView showGridLines="0" showZeros="0" topLeftCell="A10" zoomScaleNormal="100" zoomScaleSheetLayoutView="100" workbookViewId="0">
      <selection activeCell="B20" sqref="B20:W20"/>
    </sheetView>
  </sheetViews>
  <sheetFormatPr defaultColWidth="9" defaultRowHeight="24" customHeight="1" x14ac:dyDescent="0.2"/>
  <cols>
    <col min="1" max="1" width="2.109375" customWidth="1"/>
    <col min="2" max="3" width="2.44140625" customWidth="1"/>
    <col min="4" max="4" width="8.33203125" customWidth="1"/>
    <col min="5" max="23" width="3.33203125" customWidth="1"/>
    <col min="24" max="24" width="5.33203125" customWidth="1"/>
    <col min="25" max="27" width="3.88671875" customWidth="1"/>
  </cols>
  <sheetData>
    <row r="1" spans="2:29" ht="12.75" customHeight="1" x14ac:dyDescent="0.2"/>
    <row r="2" spans="2:29" ht="50.25" customHeight="1" x14ac:dyDescent="0.2">
      <c r="B2" s="1588" t="s">
        <v>601</v>
      </c>
      <c r="C2" s="1588"/>
      <c r="D2" s="1589"/>
      <c r="E2" s="1589"/>
      <c r="F2" s="1589"/>
      <c r="G2" s="1589"/>
      <c r="H2" s="1589"/>
      <c r="I2" s="1589"/>
      <c r="J2" s="1589"/>
      <c r="K2" s="1589"/>
      <c r="L2" s="1589"/>
      <c r="M2" s="1589"/>
      <c r="N2" s="1589"/>
      <c r="O2" s="1589"/>
      <c r="P2" s="1589"/>
      <c r="Q2" s="1589"/>
      <c r="R2" s="1589"/>
      <c r="S2" s="1589"/>
      <c r="T2" s="1589"/>
      <c r="U2" s="1589"/>
      <c r="V2" s="1589"/>
      <c r="W2" s="1589"/>
    </row>
    <row r="3" spans="2:29" ht="19.5" customHeight="1" x14ac:dyDescent="0.2">
      <c r="B3" s="1591" t="s">
        <v>602</v>
      </c>
      <c r="C3" s="1591"/>
      <c r="D3" s="1591"/>
      <c r="E3" s="1591"/>
      <c r="F3" s="1591"/>
      <c r="G3" s="1591"/>
      <c r="H3" s="1591"/>
      <c r="I3" s="1591"/>
      <c r="J3" s="1591"/>
      <c r="K3" s="1591"/>
      <c r="L3" s="1591"/>
      <c r="M3" s="1591"/>
      <c r="N3" s="1591"/>
      <c r="O3" s="1591"/>
      <c r="P3" s="1591"/>
      <c r="Q3" s="1591"/>
      <c r="R3" s="1591"/>
      <c r="S3" s="1591"/>
      <c r="T3" s="1591"/>
      <c r="U3" s="1591"/>
      <c r="V3" s="1591"/>
      <c r="W3" s="1591"/>
    </row>
    <row r="4" spans="2:29" ht="45.75" customHeight="1" x14ac:dyDescent="0.2">
      <c r="C4" s="1593" t="s">
        <v>603</v>
      </c>
      <c r="D4" s="1593"/>
      <c r="E4" s="1593"/>
      <c r="F4" s="1593"/>
      <c r="G4" s="1593"/>
      <c r="H4" s="1593"/>
      <c r="I4" s="1593"/>
      <c r="J4" s="1593"/>
      <c r="K4" s="1593"/>
      <c r="L4" s="1593"/>
      <c r="M4" s="1593"/>
      <c r="N4" s="1593"/>
      <c r="O4" s="1593"/>
      <c r="P4" s="1593"/>
      <c r="Q4" s="1593"/>
      <c r="R4" s="1593"/>
      <c r="S4" s="1593"/>
      <c r="T4" s="1593"/>
      <c r="U4" s="1593"/>
      <c r="V4" s="1593"/>
      <c r="W4" s="1593"/>
    </row>
    <row r="5" spans="2:29" ht="25.5" customHeight="1" x14ac:dyDescent="0.2">
      <c r="B5" s="1"/>
      <c r="C5" s="1"/>
      <c r="D5" s="1"/>
      <c r="E5" s="1"/>
      <c r="F5" s="1"/>
      <c r="G5" s="1"/>
      <c r="H5" s="1"/>
      <c r="I5" s="1"/>
      <c r="J5" s="1"/>
      <c r="K5" s="1599" t="str">
        <f>IF(入力シート!$L$23="正会員",入力シート!AM30,"")</f>
        <v/>
      </c>
      <c r="L5" s="1600"/>
      <c r="M5" s="1600"/>
      <c r="N5" s="1600"/>
      <c r="O5" s="192" t="s">
        <v>59</v>
      </c>
      <c r="P5" s="1158" t="str">
        <f>IF(入力シート!$L$23="正会員",入力シート!AS30,"")</f>
        <v/>
      </c>
      <c r="Q5" s="1158"/>
      <c r="R5" s="1158"/>
      <c r="S5" s="196" t="s">
        <v>1</v>
      </c>
      <c r="T5" s="1158" t="str">
        <f>IF(入力シート!$L$23="正会員",入力シート!AV30,"")</f>
        <v/>
      </c>
      <c r="U5" s="1158"/>
      <c r="V5" s="1548"/>
      <c r="W5" s="196" t="s">
        <v>2</v>
      </c>
    </row>
    <row r="6" spans="2:29" ht="29.25" customHeight="1" x14ac:dyDescent="0.2">
      <c r="B6" s="1590" t="s">
        <v>604</v>
      </c>
      <c r="C6" s="1590"/>
      <c r="D6" s="1590"/>
      <c r="E6" s="1592" t="str">
        <f>IF(入力シート!L143="","",入力シート!L143)</f>
        <v/>
      </c>
      <c r="F6" s="1583"/>
      <c r="G6" s="1583"/>
      <c r="H6" s="1594" t="s">
        <v>43</v>
      </c>
      <c r="I6" s="1594"/>
      <c r="J6" s="1595" t="s">
        <v>44</v>
      </c>
      <c r="K6" s="1595"/>
      <c r="L6" s="1595"/>
      <c r="M6" s="1596"/>
      <c r="N6" s="406" t="str">
        <f>IF(入力シート!L152="大臣","●","")</f>
        <v/>
      </c>
      <c r="O6" s="1582" t="s">
        <v>606</v>
      </c>
      <c r="P6" s="1582"/>
      <c r="Q6" s="408" t="str">
        <f>IF(入力シート!L152="愛知県知事","●","")</f>
        <v/>
      </c>
      <c r="R6" s="1597" t="s">
        <v>605</v>
      </c>
      <c r="S6" s="1598"/>
      <c r="T6" s="1583" t="str">
        <f>IF(入力シート!V155="","",入力シート!V155)</f>
        <v/>
      </c>
      <c r="U6" s="1583"/>
      <c r="V6" s="1583"/>
      <c r="W6" s="424" t="s">
        <v>14</v>
      </c>
      <c r="X6" s="3"/>
      <c r="Z6" s="395"/>
      <c r="AA6" s="395"/>
      <c r="AB6" s="395"/>
      <c r="AC6" s="3"/>
    </row>
    <row r="7" spans="2:29" ht="16.5" customHeight="1" x14ac:dyDescent="0.2">
      <c r="B7" s="1563" t="s">
        <v>580</v>
      </c>
      <c r="C7" s="1118"/>
      <c r="D7" s="1118"/>
      <c r="E7" s="413"/>
      <c r="F7" s="1564" t="str">
        <f>IF(入力シート!K34="","",入力シート!K34)</f>
        <v/>
      </c>
      <c r="G7" s="1564"/>
      <c r="H7" s="1564"/>
      <c r="I7" s="1564"/>
      <c r="J7" s="1564"/>
      <c r="K7" s="1564"/>
      <c r="L7" s="1564"/>
      <c r="M7" s="1564"/>
      <c r="N7" s="1564"/>
      <c r="O7" s="1564"/>
      <c r="P7" s="1564" t="str">
        <f>IF(入力シート!$L$19="主たる事業所","",IF(入力シート!$L$19="従たる事業所",入力シート!K48,""))</f>
        <v/>
      </c>
      <c r="Q7" s="1564"/>
      <c r="R7" s="1564"/>
      <c r="S7" s="1564"/>
      <c r="T7" s="1564"/>
      <c r="U7" s="1564"/>
      <c r="V7" s="1564"/>
      <c r="W7" s="1565"/>
    </row>
    <row r="8" spans="2:29" ht="29.25" customHeight="1" x14ac:dyDescent="0.2">
      <c r="B8" s="1566" t="s">
        <v>581</v>
      </c>
      <c r="C8" s="1567"/>
      <c r="D8" s="1567"/>
      <c r="E8" s="414"/>
      <c r="F8" s="1569" t="str">
        <f>IF(入力シート!K35="","",入力シート!K35)</f>
        <v/>
      </c>
      <c r="G8" s="1569"/>
      <c r="H8" s="1569"/>
      <c r="I8" s="1569"/>
      <c r="J8" s="1569"/>
      <c r="K8" s="1569"/>
      <c r="L8" s="1569"/>
      <c r="M8" s="1569"/>
      <c r="N8" s="1569"/>
      <c r="O8" s="1569"/>
      <c r="P8" s="1569" t="str">
        <f>IF(入力シート!$L$19="主たる事業所","",IF(入力シート!$L$19="従たる事業所",入力シート!K49,""))</f>
        <v/>
      </c>
      <c r="Q8" s="1569"/>
      <c r="R8" s="1569"/>
      <c r="S8" s="1569"/>
      <c r="T8" s="1569"/>
      <c r="U8" s="1569"/>
      <c r="V8" s="1569"/>
      <c r="W8" s="1570"/>
    </row>
    <row r="9" spans="2:29" s="395" customFormat="1" ht="16.5" customHeight="1" x14ac:dyDescent="0.2">
      <c r="B9" s="1571" t="s">
        <v>580</v>
      </c>
      <c r="C9" s="1572"/>
      <c r="D9" s="1572"/>
      <c r="E9" s="415"/>
      <c r="F9" s="1573" t="str">
        <f>IF(入力シート!$L$19="主たる事業所",入力シート!K70,IF(入力シート!$L$19="従たる事業所",入力シート!K104,""))</f>
        <v/>
      </c>
      <c r="G9" s="1573"/>
      <c r="H9" s="1573"/>
      <c r="I9" s="1573"/>
      <c r="J9" s="1573"/>
      <c r="K9" s="1573"/>
      <c r="L9" s="1573"/>
      <c r="M9" s="1573"/>
      <c r="N9" s="1573"/>
      <c r="O9" s="1573"/>
      <c r="P9" s="1573"/>
      <c r="Q9" s="1573"/>
      <c r="R9" s="1573"/>
      <c r="S9" s="1573"/>
      <c r="T9" s="1573"/>
      <c r="U9" s="1573"/>
      <c r="V9" s="416"/>
      <c r="W9" s="417"/>
      <c r="X9" s="429"/>
      <c r="Y9" s="394"/>
      <c r="Z9" s="394"/>
    </row>
    <row r="10" spans="2:29" s="395" customFormat="1" ht="29.25" customHeight="1" x14ac:dyDescent="0.2">
      <c r="B10" s="1124" t="s">
        <v>607</v>
      </c>
      <c r="C10" s="1125"/>
      <c r="D10" s="1125"/>
      <c r="E10" s="418"/>
      <c r="F10" s="1574" t="str">
        <f>IF(入力シート!$L$19="主たる事業所",入力シート!K71,IF(入力シート!$L$19="従たる事業所",入力シート!K105,""))</f>
        <v/>
      </c>
      <c r="G10" s="1574"/>
      <c r="H10" s="1574"/>
      <c r="I10" s="1574"/>
      <c r="J10" s="1574"/>
      <c r="K10" s="1574"/>
      <c r="L10" s="1574"/>
      <c r="M10" s="1574"/>
      <c r="N10" s="1574"/>
      <c r="O10" s="1574"/>
      <c r="P10" s="1574"/>
      <c r="Q10" s="1574"/>
      <c r="R10" s="1574"/>
      <c r="S10" s="1574"/>
      <c r="T10" s="1574"/>
      <c r="U10" s="1574"/>
      <c r="V10" s="1575"/>
      <c r="W10" s="1576"/>
      <c r="X10" s="429"/>
      <c r="Y10" s="394"/>
      <c r="Z10" s="394"/>
    </row>
    <row r="11" spans="2:29" s="395" customFormat="1" ht="29.25" customHeight="1" x14ac:dyDescent="0.2">
      <c r="B11" s="1124" t="s">
        <v>582</v>
      </c>
      <c r="C11" s="1125"/>
      <c r="D11" s="1125"/>
      <c r="E11" s="418"/>
      <c r="F11" s="1568"/>
      <c r="G11" s="1568"/>
      <c r="H11" s="1568"/>
      <c r="I11" s="1568"/>
      <c r="J11" s="1568"/>
      <c r="K11" s="1568"/>
      <c r="L11" s="1568"/>
      <c r="M11" s="1568"/>
      <c r="N11" s="1568"/>
      <c r="O11" s="1568"/>
      <c r="P11" s="1568"/>
      <c r="Q11" s="1568"/>
      <c r="R11" s="1568"/>
      <c r="S11" s="1568"/>
      <c r="T11" s="1568"/>
      <c r="U11" s="1568"/>
      <c r="V11" s="419"/>
      <c r="W11" s="420"/>
      <c r="X11" s="444" t="s">
        <v>536</v>
      </c>
      <c r="Y11" s="394"/>
      <c r="Z11" s="394"/>
    </row>
    <row r="12" spans="2:29" s="395" customFormat="1" ht="22.5" customHeight="1" x14ac:dyDescent="0.2">
      <c r="B12" s="1121" t="s">
        <v>583</v>
      </c>
      <c r="C12" s="1122"/>
      <c r="D12" s="1123"/>
      <c r="E12" s="412" t="s">
        <v>20</v>
      </c>
      <c r="F12" s="1585" t="str">
        <f>IF(入力シート!$L$19="主たる事業所",入力シート!M38,IF(入力シート!$L$19="従たる事業所",入力シート!M52,""))</f>
        <v/>
      </c>
      <c r="G12" s="1585"/>
      <c r="H12" s="1585"/>
      <c r="I12" s="1585"/>
      <c r="J12" s="1585"/>
      <c r="K12" s="1585"/>
      <c r="L12" s="421"/>
      <c r="M12" s="421"/>
      <c r="N12" s="421"/>
      <c r="O12" s="421"/>
      <c r="P12" s="421"/>
      <c r="Q12" s="421"/>
      <c r="R12" s="421"/>
      <c r="S12" s="421"/>
      <c r="T12" s="421"/>
      <c r="U12" s="421"/>
      <c r="V12" s="421"/>
      <c r="W12" s="422"/>
      <c r="X12" s="1577" t="s">
        <v>644</v>
      </c>
      <c r="Y12" s="394"/>
      <c r="Z12" s="394"/>
    </row>
    <row r="13" spans="2:29" s="395" customFormat="1" ht="22.5" customHeight="1" x14ac:dyDescent="0.2">
      <c r="B13" s="1121"/>
      <c r="C13" s="1122"/>
      <c r="D13" s="1123"/>
      <c r="E13" s="412"/>
      <c r="F13" s="1586" t="str">
        <f>IF(入力シート!$L$19="主たる事業所",入力シート!K40,IF(入力シート!$L$19="従たる事業所",入力シート!K54,""))</f>
        <v/>
      </c>
      <c r="G13" s="1586"/>
      <c r="H13" s="1586"/>
      <c r="I13" s="1586"/>
      <c r="J13" s="1586"/>
      <c r="K13" s="1586"/>
      <c r="L13" s="1586"/>
      <c r="M13" s="1586"/>
      <c r="N13" s="1586"/>
      <c r="O13" s="1586"/>
      <c r="P13" s="1586"/>
      <c r="Q13" s="1586"/>
      <c r="R13" s="1586"/>
      <c r="S13" s="1586"/>
      <c r="T13" s="1586"/>
      <c r="U13" s="1586"/>
      <c r="V13" s="1586"/>
      <c r="W13" s="422"/>
      <c r="X13" s="1577"/>
      <c r="Y13" s="394"/>
      <c r="Z13" s="394"/>
    </row>
    <row r="14" spans="2:29" s="395" customFormat="1" ht="22.5" customHeight="1" x14ac:dyDescent="0.2">
      <c r="B14" s="1124"/>
      <c r="C14" s="1125"/>
      <c r="D14" s="1126"/>
      <c r="E14" s="412"/>
      <c r="F14" s="1587" t="str">
        <f>IF(入力シート!$L$19="主たる事業所",入力シート!K43,IF(入力シート!$L$19="従たる事業所",入力シート!K57,""))</f>
        <v/>
      </c>
      <c r="G14" s="1587"/>
      <c r="H14" s="1587"/>
      <c r="I14" s="1587"/>
      <c r="J14" s="1587"/>
      <c r="K14" s="1587"/>
      <c r="L14" s="1587"/>
      <c r="M14" s="1587"/>
      <c r="N14" s="1587"/>
      <c r="O14" s="1587"/>
      <c r="P14" s="1587"/>
      <c r="Q14" s="1587"/>
      <c r="R14" s="1587"/>
      <c r="S14" s="1587"/>
      <c r="T14" s="1587"/>
      <c r="U14" s="1587"/>
      <c r="V14" s="1587"/>
      <c r="W14" s="422"/>
      <c r="X14" s="1577"/>
      <c r="Y14" s="394"/>
      <c r="Z14" s="394"/>
    </row>
    <row r="15" spans="2:29" s="395" customFormat="1" ht="29.25" customHeight="1" x14ac:dyDescent="0.2">
      <c r="B15" s="1581" t="s">
        <v>595</v>
      </c>
      <c r="C15" s="1582"/>
      <c r="D15" s="1582"/>
      <c r="E15" s="411"/>
      <c r="F15" s="1583" t="str">
        <f>IF(入力シート!$L$19="主たる事業所",入力シート!K45,IF(入力シート!$L$19="従たる事業所",入力シート!K59,""))</f>
        <v/>
      </c>
      <c r="G15" s="1583"/>
      <c r="H15" s="1583"/>
      <c r="I15" s="1583"/>
      <c r="J15" s="407" t="s">
        <v>113</v>
      </c>
      <c r="K15" s="1583" t="str">
        <f>IF(入力シート!$L$19="主たる事業所",入力シート!R45,IF(入力シート!$L$19="従たる事業所",入力シート!R59,""))</f>
        <v/>
      </c>
      <c r="L15" s="1583"/>
      <c r="M15" s="1583"/>
      <c r="N15" s="1583"/>
      <c r="O15" s="407" t="s">
        <v>114</v>
      </c>
      <c r="P15" s="1583" t="str">
        <f>IF(入力シート!$L$19="主たる事業所",入力シート!Z45,IF(入力シート!$L$19="従たる事業所",入力シート!Z59,""))</f>
        <v/>
      </c>
      <c r="Q15" s="1583"/>
      <c r="R15" s="1583"/>
      <c r="S15" s="1583"/>
      <c r="T15" s="409"/>
      <c r="U15" s="409"/>
      <c r="V15" s="409"/>
      <c r="W15" s="410"/>
      <c r="X15" s="1577"/>
      <c r="Y15" s="394"/>
      <c r="Z15" s="394"/>
    </row>
    <row r="16" spans="2:29" s="395" customFormat="1" ht="29.25" customHeight="1" x14ac:dyDescent="0.2">
      <c r="B16" s="1581" t="s">
        <v>596</v>
      </c>
      <c r="C16" s="1582"/>
      <c r="D16" s="1582"/>
      <c r="E16" s="412"/>
      <c r="F16" s="1583" t="str">
        <f>IF(入力シート!$L$19="主たる事業所",入力シート!AJ45,IF(入力シート!$L$19="従たる事業所",入力シート!AJ59,""))</f>
        <v/>
      </c>
      <c r="G16" s="1583"/>
      <c r="H16" s="1583"/>
      <c r="I16" s="1583"/>
      <c r="J16" s="407" t="s">
        <v>113</v>
      </c>
      <c r="K16" s="1583" t="str">
        <f>IF(入力シート!$L$19="主たる事業所",入力シート!AP45,IF(入力シート!$L$19="従たる事業所",入力シート!AP59,""))</f>
        <v/>
      </c>
      <c r="L16" s="1583"/>
      <c r="M16" s="1583"/>
      <c r="N16" s="1583"/>
      <c r="O16" s="407" t="s">
        <v>114</v>
      </c>
      <c r="P16" s="1583" t="str">
        <f>IF(入力シート!$L$19="主たる事業所",入力シート!AU45,IF(入力シート!$L$19="従たる事業所",入力シート!AU59,""))</f>
        <v/>
      </c>
      <c r="Q16" s="1583"/>
      <c r="R16" s="1583"/>
      <c r="S16" s="1583"/>
      <c r="T16" s="419"/>
      <c r="U16" s="419"/>
      <c r="V16" s="419"/>
      <c r="W16" s="423"/>
      <c r="X16" s="1577"/>
      <c r="Y16" s="394"/>
      <c r="Z16" s="394"/>
    </row>
    <row r="17" spans="2:26" s="395" customFormat="1" ht="29.25" customHeight="1" x14ac:dyDescent="0.2">
      <c r="B17" s="1590" t="s">
        <v>420</v>
      </c>
      <c r="C17" s="1581"/>
      <c r="D17" s="1581"/>
      <c r="E17" s="1613" t="str">
        <f>IF(入力シート!$L$19="主たる事業所",入力シート!K47,IF(入力シート!$L$19="従たる事業所",入力シート!K61,""))</f>
        <v/>
      </c>
      <c r="F17" s="1594"/>
      <c r="G17" s="1594"/>
      <c r="H17" s="1594"/>
      <c r="I17" s="1594"/>
      <c r="J17" s="1594"/>
      <c r="K17" s="1594"/>
      <c r="L17" s="1594"/>
      <c r="M17" s="1594"/>
      <c r="N17" s="1594"/>
      <c r="O17" s="1594"/>
      <c r="P17" s="1594"/>
      <c r="Q17" s="1594"/>
      <c r="R17" s="1594"/>
      <c r="S17" s="1594"/>
      <c r="T17" s="1594"/>
      <c r="U17" s="1594"/>
      <c r="V17" s="1594"/>
      <c r="W17" s="1614"/>
      <c r="X17" s="444"/>
      <c r="Y17" s="394"/>
      <c r="Z17" s="394"/>
    </row>
    <row r="18" spans="2:26" s="428" customFormat="1" ht="19.5" customHeight="1" x14ac:dyDescent="0.2">
      <c r="B18" s="1615" t="s">
        <v>624</v>
      </c>
      <c r="C18" s="1615"/>
      <c r="D18" s="1615"/>
      <c r="E18" s="1615"/>
      <c r="F18" s="1615"/>
      <c r="G18" s="1615"/>
      <c r="H18" s="1615"/>
      <c r="I18" s="1615"/>
      <c r="J18" s="1615"/>
      <c r="K18" s="1615"/>
      <c r="L18" s="1615"/>
      <c r="M18" s="1615"/>
      <c r="N18" s="1615"/>
      <c r="O18" s="1615"/>
      <c r="P18" s="1615"/>
      <c r="Q18" s="1615"/>
      <c r="R18" s="1615"/>
      <c r="S18" s="1615"/>
      <c r="T18" s="1615"/>
      <c r="U18" s="1615"/>
      <c r="V18" s="1615"/>
      <c r="W18" s="1615"/>
      <c r="X18" s="1579"/>
    </row>
    <row r="19" spans="2:26" s="395" customFormat="1" ht="30.75" customHeight="1" x14ac:dyDescent="0.2">
      <c r="C19" s="1578" t="s">
        <v>625</v>
      </c>
      <c r="D19" s="1578"/>
      <c r="E19" s="1578"/>
      <c r="F19" s="1578"/>
      <c r="G19" s="1578"/>
      <c r="H19" s="1578"/>
      <c r="I19" s="1578"/>
      <c r="J19" s="1578"/>
      <c r="K19" s="1578"/>
      <c r="L19" s="1578"/>
      <c r="M19" s="1578"/>
      <c r="N19" s="1578"/>
      <c r="O19" s="1578"/>
      <c r="P19" s="1578"/>
      <c r="Q19" s="1578"/>
      <c r="R19" s="1578"/>
      <c r="S19" s="1578"/>
      <c r="T19" s="1578"/>
      <c r="U19" s="1578"/>
      <c r="V19" s="1578"/>
      <c r="W19" s="1578"/>
      <c r="X19" s="1579"/>
    </row>
    <row r="20" spans="2:26" s="395" customFormat="1" ht="21" customHeight="1" x14ac:dyDescent="0.2">
      <c r="B20" s="1580" t="s">
        <v>608</v>
      </c>
      <c r="C20" s="1580"/>
      <c r="D20" s="1580"/>
      <c r="E20" s="1580"/>
      <c r="F20" s="1580"/>
      <c r="G20" s="1580"/>
      <c r="H20" s="1580"/>
      <c r="I20" s="1580"/>
      <c r="J20" s="1580"/>
      <c r="K20" s="1580"/>
      <c r="L20" s="1580"/>
      <c r="M20" s="1580"/>
      <c r="N20" s="1580"/>
      <c r="O20" s="1580"/>
      <c r="P20" s="1580"/>
      <c r="Q20" s="1580"/>
      <c r="R20" s="1580"/>
      <c r="S20" s="1580"/>
      <c r="T20" s="1580"/>
      <c r="U20" s="1580"/>
      <c r="V20" s="1580"/>
      <c r="W20" s="1580"/>
      <c r="X20" s="1579"/>
    </row>
    <row r="21" spans="2:26" s="395" customFormat="1" ht="15.75" customHeight="1" x14ac:dyDescent="0.2">
      <c r="B21" s="1584" t="s">
        <v>610</v>
      </c>
      <c r="C21" s="1584"/>
      <c r="D21" s="1578" t="s">
        <v>609</v>
      </c>
      <c r="E21" s="1578"/>
      <c r="F21" s="1578"/>
      <c r="G21" s="1578"/>
      <c r="H21" s="1578"/>
      <c r="I21" s="1578"/>
      <c r="J21" s="1578"/>
      <c r="K21" s="1578"/>
      <c r="L21" s="1578"/>
      <c r="M21" s="1578"/>
      <c r="N21" s="1578"/>
      <c r="O21" s="1578"/>
      <c r="P21" s="1578"/>
      <c r="Q21" s="1578"/>
      <c r="R21" s="1578"/>
      <c r="S21" s="1578"/>
      <c r="T21" s="1578"/>
      <c r="U21" s="1578"/>
      <c r="V21" s="1578"/>
      <c r="W21" s="1578"/>
      <c r="X21" s="1579"/>
    </row>
    <row r="22" spans="2:26" s="395" customFormat="1" ht="15.75" customHeight="1" x14ac:dyDescent="0.2">
      <c r="B22" s="1584" t="s">
        <v>611</v>
      </c>
      <c r="C22" s="1584"/>
      <c r="D22" s="1578" t="s">
        <v>616</v>
      </c>
      <c r="E22" s="1578"/>
      <c r="F22" s="1578"/>
      <c r="G22" s="1578"/>
      <c r="H22" s="1578"/>
      <c r="I22" s="1578"/>
      <c r="J22" s="1578"/>
      <c r="K22" s="1578"/>
      <c r="L22" s="1578"/>
      <c r="M22" s="1578"/>
      <c r="N22" s="1578"/>
      <c r="O22" s="1578"/>
      <c r="P22" s="1578"/>
      <c r="Q22" s="1578"/>
      <c r="R22" s="1578"/>
      <c r="S22" s="1578"/>
      <c r="T22" s="1578"/>
      <c r="U22" s="1578"/>
      <c r="V22" s="1578"/>
      <c r="W22" s="1578"/>
      <c r="X22" s="1579"/>
    </row>
    <row r="23" spans="2:26" s="395" customFormat="1" ht="27.75" customHeight="1" x14ac:dyDescent="0.2">
      <c r="B23" s="427"/>
      <c r="C23" s="430" t="s">
        <v>618</v>
      </c>
      <c r="D23" s="1578" t="s">
        <v>617</v>
      </c>
      <c r="E23" s="1578"/>
      <c r="F23" s="1578"/>
      <c r="G23" s="1578"/>
      <c r="H23" s="1578"/>
      <c r="I23" s="1578"/>
      <c r="J23" s="1578"/>
      <c r="K23" s="1578"/>
      <c r="L23" s="1578"/>
      <c r="M23" s="1578"/>
      <c r="N23" s="1578"/>
      <c r="O23" s="1578"/>
      <c r="P23" s="1578"/>
      <c r="Q23" s="1578"/>
      <c r="R23" s="1578"/>
      <c r="S23" s="1578"/>
      <c r="T23" s="1578"/>
      <c r="U23" s="1578"/>
      <c r="V23" s="1578"/>
      <c r="W23" s="1578"/>
      <c r="X23" s="1579"/>
    </row>
    <row r="24" spans="2:26" s="395" customFormat="1" ht="15.75" customHeight="1" x14ac:dyDescent="0.2">
      <c r="B24" s="427"/>
      <c r="C24" s="430">
        <v>2</v>
      </c>
      <c r="D24" s="1578" t="s">
        <v>619</v>
      </c>
      <c r="E24" s="1578"/>
      <c r="F24" s="1578"/>
      <c r="G24" s="1578"/>
      <c r="H24" s="1578"/>
      <c r="I24" s="1578"/>
      <c r="J24" s="1578"/>
      <c r="K24" s="1578"/>
      <c r="L24" s="1578"/>
      <c r="M24" s="1578"/>
      <c r="N24" s="1578"/>
      <c r="O24" s="1578"/>
      <c r="P24" s="1578"/>
      <c r="Q24" s="1578"/>
      <c r="R24" s="1578"/>
      <c r="S24" s="1578"/>
      <c r="T24" s="1578"/>
      <c r="U24" s="1578"/>
      <c r="V24" s="1578"/>
      <c r="W24" s="1578"/>
      <c r="X24" s="1579"/>
    </row>
    <row r="25" spans="2:26" s="395" customFormat="1" ht="27.75" customHeight="1" x14ac:dyDescent="0.2">
      <c r="B25" s="1584" t="s">
        <v>612</v>
      </c>
      <c r="C25" s="1584"/>
      <c r="D25" s="1578" t="s">
        <v>620</v>
      </c>
      <c r="E25" s="1578"/>
      <c r="F25" s="1578"/>
      <c r="G25" s="1578"/>
      <c r="H25" s="1578"/>
      <c r="I25" s="1578"/>
      <c r="J25" s="1578"/>
      <c r="K25" s="1578"/>
      <c r="L25" s="1578"/>
      <c r="M25" s="1578"/>
      <c r="N25" s="1578"/>
      <c r="O25" s="1578"/>
      <c r="P25" s="1578"/>
      <c r="Q25" s="1578"/>
      <c r="R25" s="1578"/>
      <c r="S25" s="1578"/>
      <c r="T25" s="1578"/>
      <c r="U25" s="1578"/>
      <c r="V25" s="1578"/>
      <c r="W25" s="1578"/>
      <c r="X25" s="1579"/>
    </row>
    <row r="26" spans="2:26" s="395" customFormat="1" ht="15.75" customHeight="1" x14ac:dyDescent="0.2">
      <c r="B26" s="1584" t="s">
        <v>613</v>
      </c>
      <c r="C26" s="1584"/>
      <c r="D26" s="1578" t="s">
        <v>621</v>
      </c>
      <c r="E26" s="1578"/>
      <c r="F26" s="1578"/>
      <c r="G26" s="1578"/>
      <c r="H26" s="1578"/>
      <c r="I26" s="1578"/>
      <c r="J26" s="1578"/>
      <c r="K26" s="1578"/>
      <c r="L26" s="1578"/>
      <c r="M26" s="1578"/>
      <c r="N26" s="1578"/>
      <c r="O26" s="1578"/>
      <c r="P26" s="1578"/>
      <c r="Q26" s="1578"/>
      <c r="R26" s="1578"/>
      <c r="S26" s="1578"/>
      <c r="T26" s="1578"/>
      <c r="U26" s="1578"/>
      <c r="V26" s="1578"/>
      <c r="W26" s="1578"/>
      <c r="X26" s="1579"/>
    </row>
    <row r="27" spans="2:26" s="395" customFormat="1" ht="15.75" customHeight="1" x14ac:dyDescent="0.2">
      <c r="B27" s="1584" t="s">
        <v>614</v>
      </c>
      <c r="C27" s="1584"/>
      <c r="D27" s="1578" t="s">
        <v>622</v>
      </c>
      <c r="E27" s="1578"/>
      <c r="F27" s="1578"/>
      <c r="G27" s="1578"/>
      <c r="H27" s="1578"/>
      <c r="I27" s="1578"/>
      <c r="J27" s="1578"/>
      <c r="K27" s="1578"/>
      <c r="L27" s="1578"/>
      <c r="M27" s="1578"/>
      <c r="N27" s="1578"/>
      <c r="O27" s="1578"/>
      <c r="P27" s="1578"/>
      <c r="Q27" s="1578"/>
      <c r="R27" s="1578"/>
      <c r="S27" s="1578"/>
      <c r="T27" s="1578"/>
      <c r="U27" s="1578"/>
      <c r="V27" s="1578"/>
      <c r="W27" s="1578"/>
      <c r="X27" s="1579"/>
    </row>
    <row r="28" spans="2:26" s="395" customFormat="1" ht="15.75" customHeight="1" x14ac:dyDescent="0.2">
      <c r="B28" s="1584" t="s">
        <v>615</v>
      </c>
      <c r="C28" s="1584"/>
      <c r="D28" s="1578" t="s">
        <v>623</v>
      </c>
      <c r="E28" s="1578"/>
      <c r="F28" s="1578"/>
      <c r="G28" s="1578"/>
      <c r="H28" s="1578"/>
      <c r="I28" s="1578"/>
      <c r="J28" s="1578"/>
      <c r="K28" s="1578"/>
      <c r="L28" s="1578"/>
      <c r="M28" s="1578"/>
      <c r="N28" s="1578"/>
      <c r="O28" s="1578"/>
      <c r="P28" s="1578"/>
      <c r="Q28" s="1578"/>
      <c r="R28" s="1578"/>
      <c r="S28" s="1578"/>
      <c r="T28" s="1578"/>
      <c r="U28" s="1578"/>
      <c r="V28" s="1578"/>
      <c r="W28" s="1578"/>
      <c r="X28" s="1579"/>
    </row>
    <row r="29" spans="2:26" s="395" customFormat="1" ht="21" customHeight="1" thickBot="1" x14ac:dyDescent="0.25">
      <c r="B29" s="1580" t="s">
        <v>626</v>
      </c>
      <c r="C29" s="1580"/>
      <c r="D29" s="1580"/>
      <c r="E29" s="1580"/>
      <c r="F29" s="1580"/>
      <c r="G29" s="1580"/>
      <c r="H29" s="1580"/>
      <c r="I29" s="1580"/>
      <c r="J29" s="1580"/>
      <c r="K29" s="1580"/>
      <c r="L29" s="1580"/>
      <c r="M29" s="1580"/>
      <c r="N29" s="1580"/>
      <c r="O29" s="1580"/>
      <c r="P29" s="1580"/>
      <c r="Q29" s="1580"/>
      <c r="R29" s="1580"/>
      <c r="S29" s="1580"/>
      <c r="T29" s="1580"/>
      <c r="U29" s="1580"/>
      <c r="V29" s="1580"/>
      <c r="W29" s="1580"/>
      <c r="X29" s="1579"/>
    </row>
    <row r="30" spans="2:26" s="395" customFormat="1" ht="24.75" customHeight="1" x14ac:dyDescent="0.2">
      <c r="B30" s="1610" t="s">
        <v>627</v>
      </c>
      <c r="C30" s="1611"/>
      <c r="D30" s="1611"/>
      <c r="E30" s="1611"/>
      <c r="F30" s="1611"/>
      <c r="G30" s="1611"/>
      <c r="H30" s="1611"/>
      <c r="I30" s="1611"/>
      <c r="J30" s="1611"/>
      <c r="K30" s="1611"/>
      <c r="L30" s="1611"/>
      <c r="M30" s="1611"/>
      <c r="N30" s="1611"/>
      <c r="O30" s="1611"/>
      <c r="P30" s="1611"/>
      <c r="Q30" s="1611"/>
      <c r="R30" s="1611"/>
      <c r="S30" s="1611"/>
      <c r="T30" s="1611"/>
      <c r="U30" s="1611"/>
      <c r="V30" s="1611"/>
      <c r="W30" s="1612"/>
      <c r="X30" s="431"/>
    </row>
    <row r="31" spans="2:26" s="395" customFormat="1" ht="24.75" customHeight="1" x14ac:dyDescent="0.2">
      <c r="B31" s="1607" t="s">
        <v>628</v>
      </c>
      <c r="C31" s="1608"/>
      <c r="D31" s="1608"/>
      <c r="E31" s="1608"/>
      <c r="F31" s="1608"/>
      <c r="G31" s="1608"/>
      <c r="H31" s="1608"/>
      <c r="I31" s="1608"/>
      <c r="J31" s="1608"/>
      <c r="K31" s="1608"/>
      <c r="L31" s="1608"/>
      <c r="M31" s="1608"/>
      <c r="N31" s="1608"/>
      <c r="O31" s="1608"/>
      <c r="P31" s="1608"/>
      <c r="Q31" s="1608"/>
      <c r="R31" s="1608"/>
      <c r="S31" s="1608"/>
      <c r="T31" s="1608"/>
      <c r="U31" s="1608"/>
      <c r="V31" s="1608"/>
      <c r="W31" s="1609"/>
      <c r="X31" s="431"/>
    </row>
    <row r="32" spans="2:26" s="395" customFormat="1" ht="18" customHeight="1" x14ac:dyDescent="0.2">
      <c r="B32" s="1604" t="s">
        <v>629</v>
      </c>
      <c r="C32" s="1605"/>
      <c r="D32" s="1605"/>
      <c r="E32" s="1605"/>
      <c r="F32" s="1605"/>
      <c r="G32" s="1605"/>
      <c r="H32" s="1605"/>
      <c r="I32" s="1605"/>
      <c r="J32" s="1605"/>
      <c r="K32" s="1605"/>
      <c r="L32" s="1605"/>
      <c r="M32" s="1605"/>
      <c r="N32" s="1605"/>
      <c r="O32" s="1605"/>
      <c r="P32" s="1605"/>
      <c r="Q32" s="1605"/>
      <c r="R32" s="1605"/>
      <c r="S32" s="1605"/>
      <c r="T32" s="1605"/>
      <c r="U32" s="1605"/>
      <c r="V32" s="1605"/>
      <c r="W32" s="1606"/>
      <c r="X32" s="431"/>
    </row>
    <row r="33" spans="2:24" s="395" customFormat="1" ht="18" customHeight="1" x14ac:dyDescent="0.2">
      <c r="B33" s="1604" t="s">
        <v>630</v>
      </c>
      <c r="C33" s="1605"/>
      <c r="D33" s="1605"/>
      <c r="E33" s="1605"/>
      <c r="F33" s="1605"/>
      <c r="G33" s="1605"/>
      <c r="H33" s="1605"/>
      <c r="I33" s="1605"/>
      <c r="J33" s="1605"/>
      <c r="K33" s="1605"/>
      <c r="L33" s="1605"/>
      <c r="M33" s="1605"/>
      <c r="N33" s="1605"/>
      <c r="O33" s="1605"/>
      <c r="P33" s="1605"/>
      <c r="Q33" s="1605"/>
      <c r="R33" s="1605"/>
      <c r="S33" s="1605"/>
      <c r="T33" s="1605"/>
      <c r="U33" s="1605"/>
      <c r="V33" s="1605"/>
      <c r="W33" s="1606"/>
      <c r="X33" s="431"/>
    </row>
    <row r="34" spans="2:24" s="395" customFormat="1" ht="18" customHeight="1" x14ac:dyDescent="0.2">
      <c r="B34" s="1604" t="s">
        <v>631</v>
      </c>
      <c r="C34" s="1605"/>
      <c r="D34" s="1605"/>
      <c r="E34" s="1605"/>
      <c r="F34" s="1605"/>
      <c r="G34" s="1605"/>
      <c r="H34" s="1605"/>
      <c r="I34" s="1605"/>
      <c r="J34" s="1605"/>
      <c r="K34" s="1605"/>
      <c r="L34" s="1605"/>
      <c r="M34" s="1605"/>
      <c r="N34" s="1605"/>
      <c r="O34" s="1605"/>
      <c r="P34" s="1605"/>
      <c r="Q34" s="1605"/>
      <c r="R34" s="1605"/>
      <c r="S34" s="1605"/>
      <c r="T34" s="1605"/>
      <c r="U34" s="1605"/>
      <c r="V34" s="1605"/>
      <c r="W34" s="1606"/>
      <c r="X34" s="431"/>
    </row>
    <row r="35" spans="2:24" s="395" customFormat="1" ht="18" customHeight="1" thickBot="1" x14ac:dyDescent="0.25">
      <c r="B35" s="1601" t="s">
        <v>632</v>
      </c>
      <c r="C35" s="1602"/>
      <c r="D35" s="1602"/>
      <c r="E35" s="1602"/>
      <c r="F35" s="1602"/>
      <c r="G35" s="1602"/>
      <c r="H35" s="1602"/>
      <c r="I35" s="1602"/>
      <c r="J35" s="1602"/>
      <c r="K35" s="1602"/>
      <c r="L35" s="1602"/>
      <c r="M35" s="1602"/>
      <c r="N35" s="1602"/>
      <c r="O35" s="1602"/>
      <c r="P35" s="1602"/>
      <c r="Q35" s="1602"/>
      <c r="R35" s="1602"/>
      <c r="S35" s="1602"/>
      <c r="T35" s="1602"/>
      <c r="U35" s="1602"/>
      <c r="V35" s="1602"/>
      <c r="W35" s="1603"/>
      <c r="X35" s="431"/>
    </row>
    <row r="36" spans="2:24" ht="6.75" customHeight="1" x14ac:dyDescent="0.2"/>
  </sheetData>
  <sheetProtection algorithmName="SHA-512" hashValue="tOIDLw8FVv3wRp1Doo+tq4U+4S4IN0q9RxKz8docw/YO9+cTNmVbNuJPdsfXUznlLONLaAMbFxAU7NiEokHP+g==" saltValue="Z9onsLc+8IsCLyXsv+Lelw==" spinCount="100000" sheet="1" objects="1" scenarios="1"/>
  <mergeCells count="67">
    <mergeCell ref="E17:W17"/>
    <mergeCell ref="K15:N15"/>
    <mergeCell ref="P15:S15"/>
    <mergeCell ref="B32:W32"/>
    <mergeCell ref="B33:W33"/>
    <mergeCell ref="K16:N16"/>
    <mergeCell ref="P16:S16"/>
    <mergeCell ref="D21:W21"/>
    <mergeCell ref="B17:D17"/>
    <mergeCell ref="B18:W18"/>
    <mergeCell ref="B35:W35"/>
    <mergeCell ref="B34:W34"/>
    <mergeCell ref="D22:W22"/>
    <mergeCell ref="D23:W23"/>
    <mergeCell ref="B22:C22"/>
    <mergeCell ref="B31:W31"/>
    <mergeCell ref="B30:W30"/>
    <mergeCell ref="B29:W29"/>
    <mergeCell ref="B27:C27"/>
    <mergeCell ref="B26:C26"/>
    <mergeCell ref="B25:C25"/>
    <mergeCell ref="D25:W25"/>
    <mergeCell ref="D26:W26"/>
    <mergeCell ref="D27:W27"/>
    <mergeCell ref="B2:W2"/>
    <mergeCell ref="B6:D6"/>
    <mergeCell ref="B3:W3"/>
    <mergeCell ref="E6:G6"/>
    <mergeCell ref="C4:W4"/>
    <mergeCell ref="H6:I6"/>
    <mergeCell ref="J6:M6"/>
    <mergeCell ref="O6:P6"/>
    <mergeCell ref="R6:S6"/>
    <mergeCell ref="T6:V6"/>
    <mergeCell ref="P5:R5"/>
    <mergeCell ref="T5:V5"/>
    <mergeCell ref="K5:N5"/>
    <mergeCell ref="X12:X16"/>
    <mergeCell ref="D28:W28"/>
    <mergeCell ref="C19:W19"/>
    <mergeCell ref="D24:W24"/>
    <mergeCell ref="X18:X29"/>
    <mergeCell ref="B20:W20"/>
    <mergeCell ref="B16:D16"/>
    <mergeCell ref="F16:I16"/>
    <mergeCell ref="B21:C21"/>
    <mergeCell ref="B28:C28"/>
    <mergeCell ref="B12:D14"/>
    <mergeCell ref="F12:K12"/>
    <mergeCell ref="F13:V13"/>
    <mergeCell ref="F14:V14"/>
    <mergeCell ref="B15:D15"/>
    <mergeCell ref="F15:I15"/>
    <mergeCell ref="B7:D7"/>
    <mergeCell ref="F7:O7"/>
    <mergeCell ref="P7:W7"/>
    <mergeCell ref="B8:D8"/>
    <mergeCell ref="F11:M11"/>
    <mergeCell ref="N11:U11"/>
    <mergeCell ref="F8:O8"/>
    <mergeCell ref="P8:W8"/>
    <mergeCell ref="B9:D9"/>
    <mergeCell ref="F9:U9"/>
    <mergeCell ref="B10:D10"/>
    <mergeCell ref="F10:U10"/>
    <mergeCell ref="V10:W10"/>
    <mergeCell ref="B11:D11"/>
  </mergeCells>
  <phoneticPr fontId="1"/>
  <printOptions horizontalCentered="1"/>
  <pageMargins left="0.70866141732283472" right="0.70866141732283472" top="0.57999999999999996" bottom="0.6"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F2B5A-A5F8-4F9E-B22A-DCAF347D91B8}">
  <sheetPr>
    <tabColor rgb="FFFFC000"/>
  </sheetPr>
  <dimension ref="A1:Y27"/>
  <sheetViews>
    <sheetView showGridLines="0" showZeros="0" zoomScale="124" zoomScaleNormal="124" zoomScaleSheetLayoutView="100" workbookViewId="0">
      <selection activeCell="AA9" sqref="AA9"/>
    </sheetView>
  </sheetViews>
  <sheetFormatPr defaultRowHeight="24" customHeight="1" x14ac:dyDescent="0.2"/>
  <cols>
    <col min="1" max="1" width="2.109375" customWidth="1"/>
    <col min="2" max="2" width="5" customWidth="1"/>
    <col min="3" max="3" width="11.88671875" customWidth="1"/>
    <col min="4" max="22" width="3.33203125" customWidth="1"/>
    <col min="23" max="26" width="3.88671875" customWidth="1"/>
  </cols>
  <sheetData>
    <row r="1" spans="1:25" ht="12.75" customHeight="1" x14ac:dyDescent="0.2">
      <c r="A1" s="398"/>
      <c r="B1" s="399"/>
      <c r="C1" s="399"/>
      <c r="D1" s="399"/>
      <c r="E1" s="399"/>
      <c r="F1" s="399"/>
      <c r="G1" s="399"/>
      <c r="H1" s="399"/>
      <c r="I1" s="399"/>
      <c r="J1" s="399"/>
      <c r="K1" s="399"/>
      <c r="L1" s="399"/>
      <c r="M1" s="399"/>
      <c r="N1" s="399"/>
      <c r="O1" s="399"/>
      <c r="P1" s="399"/>
      <c r="Q1" s="399"/>
      <c r="R1" s="399"/>
      <c r="S1" s="399"/>
      <c r="T1" s="399"/>
      <c r="U1" s="399"/>
      <c r="V1" s="399"/>
      <c r="W1" s="400"/>
    </row>
    <row r="2" spans="1:25" ht="33.75" customHeight="1" x14ac:dyDescent="0.2">
      <c r="A2" s="401"/>
      <c r="B2" s="1640" t="s">
        <v>576</v>
      </c>
      <c r="C2" s="1640"/>
      <c r="D2" s="1640"/>
      <c r="E2" s="1640"/>
      <c r="F2" s="1640"/>
      <c r="G2" s="1640"/>
      <c r="H2" s="1640"/>
      <c r="I2" s="1640"/>
      <c r="J2" s="1640"/>
      <c r="K2" s="1640"/>
      <c r="L2" s="1640"/>
      <c r="M2" s="1640"/>
      <c r="N2" s="1640"/>
      <c r="O2" s="1640"/>
      <c r="P2" s="1640"/>
      <c r="Q2" s="1640"/>
      <c r="R2" s="1640"/>
      <c r="S2" s="1640"/>
      <c r="T2" s="1640"/>
      <c r="U2" s="1640"/>
      <c r="V2" s="1640"/>
      <c r="W2" s="402"/>
    </row>
    <row r="3" spans="1:25" ht="17.25" customHeight="1" x14ac:dyDescent="0.2">
      <c r="A3" s="401"/>
      <c r="B3" s="1641" t="s">
        <v>577</v>
      </c>
      <c r="C3" s="1641"/>
      <c r="D3" s="1641"/>
      <c r="E3" s="1641"/>
      <c r="F3" s="1641"/>
      <c r="G3" s="1641"/>
      <c r="H3" s="1641"/>
      <c r="I3" s="1641"/>
      <c r="J3" s="1641"/>
      <c r="K3" s="1641"/>
      <c r="L3" s="1641"/>
      <c r="M3" s="1641"/>
      <c r="N3" s="1641"/>
      <c r="O3" s="1641"/>
      <c r="P3" s="1641"/>
      <c r="Q3" s="1641"/>
      <c r="R3" s="1641"/>
      <c r="S3" s="1641"/>
      <c r="T3" s="1641"/>
      <c r="U3" s="1641"/>
      <c r="V3" s="1641"/>
      <c r="W3" s="402"/>
    </row>
    <row r="4" spans="1:25" ht="45.75" customHeight="1" x14ac:dyDescent="0.2">
      <c r="A4" s="401"/>
      <c r="B4" s="1"/>
      <c r="C4" s="1"/>
      <c r="D4" s="1"/>
      <c r="E4" s="1"/>
      <c r="F4" s="1"/>
      <c r="G4" s="1"/>
      <c r="H4" s="1"/>
      <c r="I4" s="1"/>
      <c r="J4" s="1599" t="str">
        <f>IF(入力シート!$L$23="正会員",入力シート!AM30,"")</f>
        <v/>
      </c>
      <c r="K4" s="1600"/>
      <c r="L4" s="1600"/>
      <c r="M4" s="1600"/>
      <c r="N4" s="192" t="s">
        <v>59</v>
      </c>
      <c r="O4" s="1158" t="str">
        <f>IF(入力シート!$L$23="正会員",入力シート!AS30,"")</f>
        <v/>
      </c>
      <c r="P4" s="1158"/>
      <c r="Q4" s="1158"/>
      <c r="R4" s="196" t="s">
        <v>1</v>
      </c>
      <c r="S4" s="1158" t="str">
        <f>IF(入力シート!$L$23="正会員",入力シート!AV30,"")</f>
        <v/>
      </c>
      <c r="T4" s="1158"/>
      <c r="U4" s="1548"/>
      <c r="V4" s="196" t="s">
        <v>2</v>
      </c>
      <c r="W4" s="402"/>
    </row>
    <row r="5" spans="1:25" s="395" customFormat="1" ht="36" customHeight="1" x14ac:dyDescent="0.2">
      <c r="A5" s="396"/>
      <c r="B5" s="1622" t="s">
        <v>585</v>
      </c>
      <c r="C5" s="1622"/>
      <c r="D5" s="406" t="str">
        <f>IF(入力シート!L152="大臣","●","")</f>
        <v/>
      </c>
      <c r="E5" s="1642" t="s">
        <v>586</v>
      </c>
      <c r="F5" s="1642"/>
      <c r="G5" s="1642"/>
      <c r="H5" s="1642"/>
      <c r="I5" s="407" t="s">
        <v>587</v>
      </c>
      <c r="J5" s="408" t="str">
        <f>IF(入力シート!L152="愛知県知事","●","")</f>
        <v/>
      </c>
      <c r="K5" s="1643" t="s">
        <v>599</v>
      </c>
      <c r="L5" s="1643"/>
      <c r="M5" s="1643"/>
      <c r="N5" s="1643"/>
      <c r="O5" s="408" t="str">
        <f>IF(入力シート!M155="","",入力シート!M155)</f>
        <v/>
      </c>
      <c r="P5" s="1598" t="s">
        <v>590</v>
      </c>
      <c r="Q5" s="1598"/>
      <c r="R5" s="1583" t="str">
        <f>IF(入力シート!V155="","",入力シート!V155)</f>
        <v/>
      </c>
      <c r="S5" s="1583"/>
      <c r="T5" s="1583"/>
      <c r="U5" s="1583"/>
      <c r="V5" s="424" t="s">
        <v>591</v>
      </c>
      <c r="W5" s="397"/>
      <c r="X5" s="394"/>
    </row>
    <row r="6" spans="1:25" s="395" customFormat="1" ht="36" customHeight="1" x14ac:dyDescent="0.2">
      <c r="A6" s="396"/>
      <c r="B6" s="1622" t="s">
        <v>578</v>
      </c>
      <c r="C6" s="719"/>
      <c r="D6" s="411"/>
      <c r="E6" s="1623" t="s">
        <v>594</v>
      </c>
      <c r="F6" s="1623"/>
      <c r="G6" s="1623"/>
      <c r="H6" s="1623"/>
      <c r="I6" s="1623"/>
      <c r="J6" s="1623"/>
      <c r="K6" s="1623"/>
      <c r="L6" s="1623"/>
      <c r="M6" s="1623"/>
      <c r="N6" s="1623"/>
      <c r="O6" s="1623"/>
      <c r="P6" s="1623"/>
      <c r="Q6" s="1623"/>
      <c r="R6" s="1623"/>
      <c r="S6" s="1623"/>
      <c r="T6" s="1623"/>
      <c r="U6" s="1623"/>
      <c r="V6" s="1631"/>
      <c r="W6" s="397"/>
      <c r="X6" s="394"/>
      <c r="Y6" s="394"/>
    </row>
    <row r="7" spans="1:25" s="395" customFormat="1" ht="36" customHeight="1" x14ac:dyDescent="0.2">
      <c r="A7" s="396"/>
      <c r="B7" s="1624" t="s">
        <v>579</v>
      </c>
      <c r="C7" s="1625"/>
      <c r="D7" s="412"/>
      <c r="E7" s="1623" t="str">
        <f>IF(入力シート!L143="","",入力シート!L143)</f>
        <v/>
      </c>
      <c r="F7" s="1623"/>
      <c r="G7" s="1623"/>
      <c r="H7" s="1623"/>
      <c r="I7" s="1583" t="s">
        <v>600</v>
      </c>
      <c r="J7" s="1583"/>
      <c r="K7" s="1583"/>
      <c r="L7" s="421"/>
      <c r="M7" s="421"/>
      <c r="N7" s="421"/>
      <c r="O7" s="421"/>
      <c r="P7" s="421"/>
      <c r="Q7" s="421"/>
      <c r="R7" s="421"/>
      <c r="S7" s="421"/>
      <c r="T7" s="421"/>
      <c r="U7" s="421"/>
      <c r="V7" s="422"/>
      <c r="W7" s="1617"/>
      <c r="X7" s="394"/>
      <c r="Y7" s="394"/>
    </row>
    <row r="8" spans="1:25" s="395" customFormat="1" ht="27" customHeight="1" x14ac:dyDescent="0.2">
      <c r="A8" s="396"/>
      <c r="B8" s="1624" t="s">
        <v>580</v>
      </c>
      <c r="C8" s="1625"/>
      <c r="D8" s="413"/>
      <c r="E8" s="1564" t="str">
        <f>IF(入力シート!K34="","",入力シート!K34)</f>
        <v/>
      </c>
      <c r="F8" s="1564"/>
      <c r="G8" s="1564"/>
      <c r="H8" s="1564"/>
      <c r="I8" s="1564"/>
      <c r="J8" s="1564"/>
      <c r="K8" s="1564"/>
      <c r="L8" s="1564"/>
      <c r="M8" s="1564"/>
      <c r="N8" s="1564"/>
      <c r="O8" s="1564" t="str">
        <f>IF(入力シート!$L$19="主たる事業所","",IF(入力シート!$L$19="従たる事業所",入力シート!K48,""))</f>
        <v/>
      </c>
      <c r="P8" s="1564"/>
      <c r="Q8" s="1564"/>
      <c r="R8" s="1564"/>
      <c r="S8" s="1564"/>
      <c r="T8" s="1564"/>
      <c r="U8" s="1564"/>
      <c r="V8" s="1565"/>
      <c r="W8" s="1617"/>
      <c r="X8" s="394"/>
      <c r="Y8" s="394"/>
    </row>
    <row r="9" spans="1:25" s="395" customFormat="1" ht="36" customHeight="1" x14ac:dyDescent="0.2">
      <c r="A9" s="396"/>
      <c r="B9" s="1626" t="s">
        <v>581</v>
      </c>
      <c r="C9" s="1627"/>
      <c r="D9" s="414"/>
      <c r="E9" s="1569" t="str">
        <f>IF(入力シート!K35="","",入力シート!K35)</f>
        <v/>
      </c>
      <c r="F9" s="1569"/>
      <c r="G9" s="1569"/>
      <c r="H9" s="1569"/>
      <c r="I9" s="1569"/>
      <c r="J9" s="1569"/>
      <c r="K9" s="1569"/>
      <c r="L9" s="1569"/>
      <c r="M9" s="1569"/>
      <c r="N9" s="1569"/>
      <c r="O9" s="1569" t="str">
        <f>IF(入力シート!$L$19="主たる事業所","",IF(入力シート!$L$19="従たる事業所",入力シート!K49,""))</f>
        <v/>
      </c>
      <c r="P9" s="1569"/>
      <c r="Q9" s="1569"/>
      <c r="R9" s="1569"/>
      <c r="S9" s="1569"/>
      <c r="T9" s="1569"/>
      <c r="U9" s="1569"/>
      <c r="V9" s="1570"/>
      <c r="W9" s="1617"/>
      <c r="X9" s="394"/>
      <c r="Y9" s="394"/>
    </row>
    <row r="10" spans="1:25" s="395" customFormat="1" ht="27" customHeight="1" x14ac:dyDescent="0.2">
      <c r="A10" s="396"/>
      <c r="B10" s="1637" t="s">
        <v>580</v>
      </c>
      <c r="C10" s="1638"/>
      <c r="D10" s="415"/>
      <c r="E10" s="1573" t="str">
        <f>IF(入力シート!$L$19="主たる事業所",入力シート!K70,IF(入力シート!$L$19="従たる事業所",入力シート!K104,""))</f>
        <v/>
      </c>
      <c r="F10" s="1573"/>
      <c r="G10" s="1573"/>
      <c r="H10" s="1573"/>
      <c r="I10" s="1573"/>
      <c r="J10" s="1573"/>
      <c r="K10" s="1573"/>
      <c r="L10" s="1573"/>
      <c r="M10" s="1573"/>
      <c r="N10" s="1573"/>
      <c r="O10" s="1573"/>
      <c r="P10" s="1573"/>
      <c r="Q10" s="1573"/>
      <c r="R10" s="1573"/>
      <c r="S10" s="1573"/>
      <c r="T10" s="1573"/>
      <c r="U10" s="416"/>
      <c r="V10" s="417"/>
      <c r="W10" s="1617"/>
      <c r="X10" s="394"/>
      <c r="Y10" s="394"/>
    </row>
    <row r="11" spans="1:25" s="395" customFormat="1" ht="36" customHeight="1" x14ac:dyDescent="0.2">
      <c r="A11" s="396"/>
      <c r="B11" s="1635" t="s">
        <v>592</v>
      </c>
      <c r="C11" s="480"/>
      <c r="D11" s="418"/>
      <c r="E11" s="1633" t="str">
        <f>IF(入力シート!$L$19="主たる事業所",入力シート!K71,IF(入力シート!$L$19="従たる事業所",入力シート!K105,""))</f>
        <v/>
      </c>
      <c r="F11" s="1633"/>
      <c r="G11" s="1633"/>
      <c r="H11" s="1633"/>
      <c r="I11" s="1633"/>
      <c r="J11" s="1633"/>
      <c r="K11" s="1633"/>
      <c r="L11" s="1633"/>
      <c r="M11" s="1633"/>
      <c r="N11" s="1633"/>
      <c r="O11" s="1633"/>
      <c r="P11" s="1633"/>
      <c r="Q11" s="1633"/>
      <c r="R11" s="1633"/>
      <c r="S11" s="1633"/>
      <c r="T11" s="1633"/>
      <c r="U11" s="1575"/>
      <c r="V11" s="1576"/>
      <c r="W11" s="443"/>
      <c r="X11" s="394"/>
      <c r="Y11" s="394"/>
    </row>
    <row r="12" spans="1:25" s="395" customFormat="1" ht="27" customHeight="1" x14ac:dyDescent="0.2">
      <c r="A12" s="396"/>
      <c r="B12" s="1637" t="s">
        <v>580</v>
      </c>
      <c r="C12" s="1638"/>
      <c r="D12" s="415"/>
      <c r="E12" s="1573"/>
      <c r="F12" s="1573"/>
      <c r="G12" s="1573"/>
      <c r="H12" s="1573"/>
      <c r="I12" s="1573"/>
      <c r="J12" s="1573"/>
      <c r="K12" s="1573"/>
      <c r="L12" s="1573"/>
      <c r="M12" s="1573"/>
      <c r="N12" s="1573"/>
      <c r="O12" s="1573"/>
      <c r="P12" s="1573"/>
      <c r="Q12" s="1573"/>
      <c r="R12" s="1573"/>
      <c r="S12" s="1573"/>
      <c r="T12" s="1573"/>
      <c r="U12" s="416"/>
      <c r="V12" s="417"/>
      <c r="W12" s="397"/>
      <c r="X12" s="394"/>
      <c r="Y12" s="394"/>
    </row>
    <row r="13" spans="1:25" s="395" customFormat="1" ht="36" customHeight="1" x14ac:dyDescent="0.2">
      <c r="A13" s="396"/>
      <c r="B13" s="1635" t="s">
        <v>582</v>
      </c>
      <c r="C13" s="480"/>
      <c r="D13" s="418"/>
      <c r="E13" s="1632"/>
      <c r="F13" s="1632"/>
      <c r="G13" s="1632"/>
      <c r="H13" s="1632"/>
      <c r="I13" s="1632"/>
      <c r="J13" s="1632"/>
      <c r="K13" s="1632"/>
      <c r="L13" s="1632"/>
      <c r="M13" s="1568"/>
      <c r="N13" s="1568"/>
      <c r="O13" s="1568"/>
      <c r="P13" s="1568"/>
      <c r="Q13" s="1568"/>
      <c r="R13" s="1568"/>
      <c r="S13" s="1568"/>
      <c r="T13" s="1568"/>
      <c r="U13" s="419"/>
      <c r="V13" s="420"/>
      <c r="W13" s="443" t="s">
        <v>536</v>
      </c>
      <c r="X13" s="394"/>
      <c r="Y13" s="394"/>
    </row>
    <row r="14" spans="1:25" s="395" customFormat="1" ht="36" customHeight="1" x14ac:dyDescent="0.2">
      <c r="A14" s="396"/>
      <c r="B14" s="630" t="s">
        <v>583</v>
      </c>
      <c r="C14" s="1181"/>
      <c r="D14" s="412" t="s">
        <v>589</v>
      </c>
      <c r="E14" s="1585" t="str">
        <f>IF(入力シート!$L$19="主たる事業所",入力シート!M38,IF(入力シート!$L$19="従たる事業所",入力シート!M52,""))</f>
        <v/>
      </c>
      <c r="F14" s="1585"/>
      <c r="G14" s="1585"/>
      <c r="H14" s="1585"/>
      <c r="I14" s="1585"/>
      <c r="J14" s="1585"/>
      <c r="K14" s="421"/>
      <c r="L14" s="421"/>
      <c r="M14" s="421"/>
      <c r="N14" s="421"/>
      <c r="O14" s="421"/>
      <c r="P14" s="421"/>
      <c r="Q14" s="421"/>
      <c r="R14" s="421"/>
      <c r="S14" s="421"/>
      <c r="T14" s="421"/>
      <c r="U14" s="421"/>
      <c r="V14" s="422"/>
      <c r="W14" s="1618" t="s">
        <v>645</v>
      </c>
      <c r="X14" s="394"/>
      <c r="Y14" s="394"/>
    </row>
    <row r="15" spans="1:25" s="395" customFormat="1" ht="31.5" customHeight="1" x14ac:dyDescent="0.2">
      <c r="A15" s="396"/>
      <c r="B15" s="630"/>
      <c r="C15" s="1181"/>
      <c r="D15" s="412"/>
      <c r="E15" s="1586" t="str">
        <f>IF(入力シート!$L$19="主たる事業所",入力シート!K40,IF(入力シート!$L$19="従たる事業所",入力シート!K54,""))</f>
        <v/>
      </c>
      <c r="F15" s="1586"/>
      <c r="G15" s="1586"/>
      <c r="H15" s="1586"/>
      <c r="I15" s="1586"/>
      <c r="J15" s="1586"/>
      <c r="K15" s="1586"/>
      <c r="L15" s="1586"/>
      <c r="M15" s="1586"/>
      <c r="N15" s="1586"/>
      <c r="O15" s="1586"/>
      <c r="P15" s="1586"/>
      <c r="Q15" s="1586"/>
      <c r="R15" s="1586"/>
      <c r="S15" s="1586"/>
      <c r="T15" s="1586"/>
      <c r="U15" s="1586"/>
      <c r="V15" s="422"/>
      <c r="W15" s="1618"/>
      <c r="X15" s="394"/>
      <c r="Y15" s="394"/>
    </row>
    <row r="16" spans="1:25" s="395" customFormat="1" ht="16.5" hidden="1" customHeight="1" x14ac:dyDescent="0.2">
      <c r="A16" s="396"/>
      <c r="B16" s="1635"/>
      <c r="C16" s="1636"/>
      <c r="D16" s="412"/>
      <c r="E16" s="1587" t="str">
        <f>IF(入力シート!$L$19="主たる事業所",入力シート!K43,IF(入力シート!$L$19="従たる事業所",入力シート!K57,""))</f>
        <v/>
      </c>
      <c r="F16" s="1587"/>
      <c r="G16" s="1587"/>
      <c r="H16" s="1587"/>
      <c r="I16" s="1587"/>
      <c r="J16" s="1587"/>
      <c r="K16" s="1587"/>
      <c r="L16" s="1587"/>
      <c r="M16" s="1587"/>
      <c r="N16" s="1587"/>
      <c r="O16" s="1587"/>
      <c r="P16" s="1587"/>
      <c r="Q16" s="1587"/>
      <c r="R16" s="1587"/>
      <c r="S16" s="1587"/>
      <c r="T16" s="1587"/>
      <c r="U16" s="1587"/>
      <c r="V16" s="422"/>
      <c r="W16" s="1618"/>
      <c r="X16" s="394"/>
      <c r="Y16" s="394"/>
    </row>
    <row r="17" spans="1:25" s="395" customFormat="1" ht="36" customHeight="1" x14ac:dyDescent="0.2">
      <c r="A17" s="396"/>
      <c r="B17" s="719" t="s">
        <v>595</v>
      </c>
      <c r="C17" s="720"/>
      <c r="D17" s="411"/>
      <c r="E17" s="1583" t="str">
        <f>IF(入力シート!$L$19="主たる事業所",入力シート!K45,IF(入力シート!$L$19="従たる事業所",入力シート!K59,""))</f>
        <v/>
      </c>
      <c r="F17" s="1583"/>
      <c r="G17" s="1583"/>
      <c r="H17" s="1583"/>
      <c r="I17" s="407" t="s">
        <v>597</v>
      </c>
      <c r="J17" s="1583" t="str">
        <f>IF(入力シート!$L$19="主たる事業所",入力シート!R45,IF(入力シート!$L$19="従たる事業所",入力シート!R59,""))</f>
        <v/>
      </c>
      <c r="K17" s="1583"/>
      <c r="L17" s="1583"/>
      <c r="M17" s="1583"/>
      <c r="N17" s="407" t="s">
        <v>598</v>
      </c>
      <c r="O17" s="1583" t="str">
        <f>IF(入力シート!$L$19="主たる事業所",入力シート!Z45,IF(入力シート!$L$19="従たる事業所",入力シート!Z59,""))</f>
        <v/>
      </c>
      <c r="P17" s="1583"/>
      <c r="Q17" s="1583"/>
      <c r="R17" s="1583"/>
      <c r="S17" s="409"/>
      <c r="T17" s="409"/>
      <c r="U17" s="409"/>
      <c r="V17" s="410"/>
      <c r="W17" s="1618"/>
      <c r="X17" s="394"/>
      <c r="Y17" s="394"/>
    </row>
    <row r="18" spans="1:25" s="395" customFormat="1" ht="36" customHeight="1" x14ac:dyDescent="0.2">
      <c r="A18" s="396"/>
      <c r="B18" s="719" t="s">
        <v>596</v>
      </c>
      <c r="C18" s="720"/>
      <c r="D18" s="411"/>
      <c r="E18" s="1583" t="str">
        <f>IF(入力シート!$L$19="主たる事業所",入力シート!AJ45,IF(入力シート!$L$19="従たる事業所",入力シート!AJ59,""))</f>
        <v/>
      </c>
      <c r="F18" s="1583"/>
      <c r="G18" s="1583"/>
      <c r="H18" s="1583"/>
      <c r="I18" s="407" t="s">
        <v>597</v>
      </c>
      <c r="J18" s="1583" t="str">
        <f>IF(入力シート!$L$19="主たる事業所",入力シート!AP45,IF(入力シート!$L$19="従たる事業所",入力シート!AP59,""))</f>
        <v/>
      </c>
      <c r="K18" s="1583"/>
      <c r="L18" s="1583"/>
      <c r="M18" s="1583"/>
      <c r="N18" s="407" t="s">
        <v>598</v>
      </c>
      <c r="O18" s="1583" t="str">
        <f>IF(入力シート!$L$19="主たる事業所",入力シート!AU45,IF(入力シート!$L$19="従たる事業所",入力シート!AU59,""))</f>
        <v/>
      </c>
      <c r="P18" s="1583"/>
      <c r="Q18" s="1583"/>
      <c r="R18" s="1583"/>
      <c r="S18" s="419"/>
      <c r="T18" s="419"/>
      <c r="U18" s="419"/>
      <c r="V18" s="410"/>
      <c r="W18" s="426"/>
      <c r="X18" s="394"/>
      <c r="Y18" s="394"/>
    </row>
    <row r="19" spans="1:25" s="395" customFormat="1" ht="31.5" customHeight="1" x14ac:dyDescent="0.2">
      <c r="A19" s="396"/>
      <c r="B19" s="719" t="s">
        <v>652</v>
      </c>
      <c r="C19" s="1634"/>
      <c r="D19" s="1619" t="str">
        <f>IF(入力シート!$L$19="主たる事業所",入力シート!K47,IF(入力シート!$L$19="従たる事業所",入力シート!K61,""))</f>
        <v/>
      </c>
      <c r="E19" s="1620"/>
      <c r="F19" s="1620"/>
      <c r="G19" s="1620"/>
      <c r="H19" s="1620"/>
      <c r="I19" s="1620"/>
      <c r="J19" s="1620"/>
      <c r="K19" s="1620"/>
      <c r="L19" s="1620"/>
      <c r="M19" s="1620"/>
      <c r="N19" s="1620"/>
      <c r="O19" s="1620"/>
      <c r="P19" s="1620"/>
      <c r="Q19" s="1620"/>
      <c r="R19" s="1620"/>
      <c r="S19" s="1620"/>
      <c r="T19" s="1620"/>
      <c r="U19" s="1620"/>
      <c r="V19" s="1621"/>
      <c r="W19" s="449"/>
      <c r="X19" s="394"/>
      <c r="Y19" s="394"/>
    </row>
    <row r="20" spans="1:25" s="395" customFormat="1" ht="16.5" customHeight="1" x14ac:dyDescent="0.2">
      <c r="A20" s="396"/>
      <c r="V20" s="442"/>
      <c r="W20" s="1639"/>
    </row>
    <row r="21" spans="1:25" s="395" customFormat="1" ht="14.1" customHeight="1" x14ac:dyDescent="0.2">
      <c r="A21" s="396"/>
      <c r="B21" s="5" t="s">
        <v>584</v>
      </c>
      <c r="C21" s="5"/>
      <c r="D21" s="5"/>
      <c r="E21" s="5"/>
      <c r="F21" s="5"/>
      <c r="G21" s="5"/>
      <c r="H21" s="5"/>
      <c r="I21" s="5"/>
      <c r="J21" s="5"/>
      <c r="K21" s="5"/>
      <c r="L21" s="5"/>
      <c r="M21" s="5"/>
      <c r="N21" s="5"/>
      <c r="O21" s="450"/>
      <c r="P21" s="450"/>
      <c r="Q21" s="450"/>
      <c r="R21" s="450"/>
      <c r="S21" s="450"/>
      <c r="T21" s="451"/>
      <c r="U21" s="451"/>
      <c r="W21" s="1639"/>
    </row>
    <row r="22" spans="1:25" s="395" customFormat="1" ht="10.5" customHeight="1" x14ac:dyDescent="0.2">
      <c r="A22" s="396"/>
      <c r="B22" s="452" t="s">
        <v>404</v>
      </c>
      <c r="C22" s="1616" t="s">
        <v>647</v>
      </c>
      <c r="D22" s="1616"/>
      <c r="E22" s="1616"/>
      <c r="F22" s="1616"/>
      <c r="G22" s="1616"/>
      <c r="H22" s="1616"/>
      <c r="I22" s="1616"/>
      <c r="J22" s="1616"/>
      <c r="K22" s="1616"/>
      <c r="L22" s="1616"/>
      <c r="M22" s="1616"/>
      <c r="N22" s="1616"/>
      <c r="O22" s="1616"/>
      <c r="P22" s="1616"/>
      <c r="Q22" s="1616"/>
      <c r="R22" s="1616"/>
      <c r="S22" s="1616"/>
      <c r="T22" s="1616"/>
      <c r="U22" s="1616"/>
      <c r="W22" s="1639"/>
    </row>
    <row r="23" spans="1:25" s="395" customFormat="1" ht="9.9" customHeight="1" x14ac:dyDescent="0.2">
      <c r="A23" s="396"/>
      <c r="B23" s="452"/>
      <c r="C23" s="1616" t="s">
        <v>648</v>
      </c>
      <c r="D23" s="1616"/>
      <c r="E23" s="1616"/>
      <c r="F23" s="1616"/>
      <c r="G23" s="1616"/>
      <c r="H23" s="1616"/>
      <c r="I23" s="1616"/>
      <c r="J23" s="1616"/>
      <c r="K23" s="1616"/>
      <c r="L23" s="1616"/>
      <c r="M23" s="1616"/>
      <c r="N23" s="1616"/>
      <c r="O23" s="1616"/>
      <c r="P23" s="1616"/>
      <c r="Q23" s="1616"/>
      <c r="R23" s="1616"/>
      <c r="S23" s="1616"/>
      <c r="T23" s="1616"/>
      <c r="U23" s="1616"/>
      <c r="W23" s="1639"/>
    </row>
    <row r="24" spans="1:25" s="395" customFormat="1" ht="18.600000000000001" customHeight="1" x14ac:dyDescent="0.2">
      <c r="A24" s="396"/>
      <c r="B24" s="452" t="s">
        <v>406</v>
      </c>
      <c r="C24" s="1616" t="s">
        <v>588</v>
      </c>
      <c r="D24" s="1616"/>
      <c r="E24" s="1616"/>
      <c r="F24" s="1616"/>
      <c r="G24" s="1616"/>
      <c r="H24" s="1616"/>
      <c r="I24" s="1616"/>
      <c r="J24" s="1616"/>
      <c r="K24" s="1616"/>
      <c r="L24" s="1616"/>
      <c r="M24" s="1616"/>
      <c r="N24" s="1616"/>
      <c r="O24" s="1616"/>
      <c r="P24" s="1616"/>
      <c r="Q24" s="1616"/>
      <c r="R24" s="1616"/>
      <c r="S24" s="1616"/>
      <c r="T24" s="1616"/>
      <c r="U24" s="1616"/>
      <c r="W24" s="1639"/>
    </row>
    <row r="25" spans="1:25" s="395" customFormat="1" ht="21" customHeight="1" x14ac:dyDescent="0.2">
      <c r="A25" s="396"/>
      <c r="B25" s="1644" t="s">
        <v>593</v>
      </c>
      <c r="C25" s="1644"/>
      <c r="D25" s="1644"/>
      <c r="E25" s="1644"/>
      <c r="F25" s="1644"/>
      <c r="G25" s="1644"/>
      <c r="H25" s="1644"/>
      <c r="I25" s="1644"/>
      <c r="J25" s="1644"/>
      <c r="K25" s="1644"/>
      <c r="L25" s="1644"/>
      <c r="M25" s="1644"/>
      <c r="N25" s="1644"/>
      <c r="O25" s="1644"/>
      <c r="P25" s="1644"/>
      <c r="Q25" s="1644"/>
      <c r="R25" s="1644"/>
      <c r="S25" s="1644"/>
      <c r="T25" s="1644"/>
      <c r="U25" s="1644"/>
      <c r="V25" s="1644"/>
      <c r="W25" s="1639"/>
    </row>
    <row r="26" spans="1:25" s="395" customFormat="1" ht="26.1" customHeight="1" x14ac:dyDescent="0.2">
      <c r="A26" s="396"/>
      <c r="B26" s="1628" t="s">
        <v>649</v>
      </c>
      <c r="C26" s="1629"/>
      <c r="D26" s="1629"/>
      <c r="E26" s="1629"/>
      <c r="F26" s="1629"/>
      <c r="G26" s="1629"/>
      <c r="H26" s="1629"/>
      <c r="I26" s="1629"/>
      <c r="J26" s="1629"/>
      <c r="K26" s="1629"/>
      <c r="L26" s="1629"/>
      <c r="M26" s="1629"/>
      <c r="N26" s="1629"/>
      <c r="O26" s="1629"/>
      <c r="P26" s="1629"/>
      <c r="Q26" s="1629"/>
      <c r="R26" s="1629"/>
      <c r="S26" s="1629"/>
      <c r="T26" s="1629"/>
      <c r="U26" s="1629"/>
      <c r="V26" s="1630"/>
      <c r="W26" s="1639"/>
    </row>
    <row r="27" spans="1:25" ht="12.75" customHeight="1" x14ac:dyDescent="0.2">
      <c r="A27" s="403"/>
      <c r="B27" s="404"/>
      <c r="C27" s="404"/>
      <c r="D27" s="404"/>
      <c r="E27" s="404"/>
      <c r="F27" s="404"/>
      <c r="G27" s="404"/>
      <c r="H27" s="404"/>
      <c r="I27" s="404"/>
      <c r="J27" s="404"/>
      <c r="K27" s="404"/>
      <c r="L27" s="404"/>
      <c r="M27" s="404"/>
      <c r="N27" s="404"/>
      <c r="O27" s="404"/>
      <c r="P27" s="404"/>
      <c r="Q27" s="404"/>
      <c r="R27" s="404"/>
      <c r="S27" s="404"/>
      <c r="T27" s="404"/>
      <c r="U27" s="404"/>
      <c r="V27" s="404"/>
      <c r="W27" s="405"/>
    </row>
  </sheetData>
  <sheetProtection algorithmName="SHA-512" hashValue="x3a/H77qIeduCZQweR9NkaVgv/iqIHcRd8UbRiCyI5APvervHZPIgIFyQWcKR7h/hEtpo4QWZ5WD9A0yrdIwNw==" saltValue="lQgaIicp0/M9sQhz1Wmadw==" spinCount="100000" sheet="1" objects="1" scenarios="1"/>
  <mergeCells count="54">
    <mergeCell ref="C24:U24"/>
    <mergeCell ref="E18:H18"/>
    <mergeCell ref="W20:W26"/>
    <mergeCell ref="B2:V2"/>
    <mergeCell ref="B3:V3"/>
    <mergeCell ref="E17:H17"/>
    <mergeCell ref="J17:M17"/>
    <mergeCell ref="O17:R17"/>
    <mergeCell ref="O9:V9"/>
    <mergeCell ref="E9:N9"/>
    <mergeCell ref="E5:H5"/>
    <mergeCell ref="K5:N5"/>
    <mergeCell ref="R5:U5"/>
    <mergeCell ref="B10:C10"/>
    <mergeCell ref="B17:C17"/>
    <mergeCell ref="B25:V25"/>
    <mergeCell ref="B8:C8"/>
    <mergeCell ref="E12:L12"/>
    <mergeCell ref="B14:C16"/>
    <mergeCell ref="B18:C18"/>
    <mergeCell ref="B13:C13"/>
    <mergeCell ref="B12:C12"/>
    <mergeCell ref="B26:V26"/>
    <mergeCell ref="E6:V6"/>
    <mergeCell ref="E14:J14"/>
    <mergeCell ref="E16:U16"/>
    <mergeCell ref="M12:T12"/>
    <mergeCell ref="E13:L13"/>
    <mergeCell ref="M13:T13"/>
    <mergeCell ref="U11:V11"/>
    <mergeCell ref="E15:U15"/>
    <mergeCell ref="E11:T11"/>
    <mergeCell ref="O18:R18"/>
    <mergeCell ref="E8:N8"/>
    <mergeCell ref="O8:V8"/>
    <mergeCell ref="B19:C19"/>
    <mergeCell ref="B11:C11"/>
    <mergeCell ref="C22:U22"/>
    <mergeCell ref="C23:U23"/>
    <mergeCell ref="O4:Q4"/>
    <mergeCell ref="S4:U4"/>
    <mergeCell ref="J4:M4"/>
    <mergeCell ref="W7:W10"/>
    <mergeCell ref="W14:W17"/>
    <mergeCell ref="J18:M18"/>
    <mergeCell ref="D19:V19"/>
    <mergeCell ref="B5:C5"/>
    <mergeCell ref="P5:Q5"/>
    <mergeCell ref="E7:H7"/>
    <mergeCell ref="I7:K7"/>
    <mergeCell ref="E10:T10"/>
    <mergeCell ref="B7:C7"/>
    <mergeCell ref="B6:C6"/>
    <mergeCell ref="B9:C9"/>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D2:AQ42"/>
  <sheetViews>
    <sheetView showZeros="0" topLeftCell="A10" workbookViewId="0">
      <selection activeCell="S16" sqref="S16:AP16"/>
    </sheetView>
  </sheetViews>
  <sheetFormatPr defaultColWidth="9" defaultRowHeight="15.9" customHeight="1" x14ac:dyDescent="0.2"/>
  <cols>
    <col min="1" max="1" width="1.6640625" style="35" customWidth="1"/>
    <col min="2" max="3" width="2.109375" style="35" customWidth="1"/>
    <col min="4" max="43" width="2.6640625" style="35" customWidth="1"/>
    <col min="44" max="44" width="1.6640625" style="35" customWidth="1"/>
    <col min="45" max="16384" width="9" style="35"/>
  </cols>
  <sheetData>
    <row r="2" spans="4:43" ht="15.9" customHeight="1" x14ac:dyDescent="0.2">
      <c r="AJ2" s="957"/>
      <c r="AK2" s="957"/>
      <c r="AL2" s="957"/>
      <c r="AM2" s="957"/>
      <c r="AN2" s="957"/>
      <c r="AO2" s="957"/>
      <c r="AP2" s="957"/>
      <c r="AQ2" s="957"/>
    </row>
    <row r="3" spans="4:43" ht="15.9" customHeight="1" x14ac:dyDescent="0.2">
      <c r="AK3" s="36"/>
      <c r="AL3" s="36"/>
      <c r="AM3" s="36"/>
      <c r="AN3" s="36"/>
      <c r="AO3" s="36"/>
      <c r="AP3" s="36"/>
      <c r="AQ3" s="36"/>
    </row>
    <row r="4" spans="4:43" ht="32.1" customHeight="1" x14ac:dyDescent="0.2">
      <c r="D4" s="958" t="s">
        <v>672</v>
      </c>
      <c r="E4" s="958"/>
      <c r="F4" s="958"/>
      <c r="G4" s="958"/>
      <c r="H4" s="958"/>
      <c r="I4" s="958"/>
      <c r="J4" s="958"/>
      <c r="K4" s="958"/>
      <c r="L4" s="958"/>
      <c r="M4" s="958"/>
      <c r="N4" s="958"/>
      <c r="O4" s="958"/>
      <c r="P4" s="958"/>
      <c r="Q4" s="958"/>
      <c r="R4" s="958"/>
      <c r="S4" s="958"/>
      <c r="T4" s="958"/>
      <c r="U4" s="958"/>
      <c r="V4" s="958"/>
      <c r="W4" s="958"/>
      <c r="X4" s="958"/>
      <c r="Y4" s="958"/>
      <c r="Z4" s="958"/>
      <c r="AA4" s="958"/>
      <c r="AB4" s="958"/>
      <c r="AC4" s="958"/>
      <c r="AD4" s="958"/>
      <c r="AE4" s="958"/>
      <c r="AF4" s="958"/>
      <c r="AG4" s="958"/>
      <c r="AH4" s="958"/>
      <c r="AI4" s="958"/>
      <c r="AJ4" s="958"/>
      <c r="AK4" s="958"/>
      <c r="AL4" s="958"/>
      <c r="AM4" s="958"/>
      <c r="AN4" s="958"/>
      <c r="AO4" s="958"/>
      <c r="AP4" s="958"/>
      <c r="AQ4" s="958"/>
    </row>
    <row r="5" spans="4:43" ht="15.9" customHeight="1" x14ac:dyDescent="0.2">
      <c r="U5" s="36"/>
      <c r="V5" s="36"/>
      <c r="W5" s="36"/>
      <c r="X5" s="36"/>
      <c r="Y5" s="36"/>
      <c r="Z5" s="36"/>
      <c r="AA5" s="36"/>
      <c r="AB5" s="36"/>
      <c r="AC5" s="36"/>
      <c r="AD5" s="36"/>
      <c r="AF5" s="37"/>
      <c r="AG5" s="37"/>
      <c r="AH5" s="37"/>
      <c r="AI5" s="37"/>
      <c r="AJ5" s="37"/>
      <c r="AK5" s="37"/>
      <c r="AL5" s="37"/>
      <c r="AM5" s="37"/>
      <c r="AN5" s="37"/>
      <c r="AO5" s="37"/>
      <c r="AP5" s="37"/>
    </row>
    <row r="6" spans="4:43" ht="24" customHeight="1" x14ac:dyDescent="0.2">
      <c r="D6" s="35" t="s">
        <v>273</v>
      </c>
      <c r="G6" s="108"/>
      <c r="J6" s="960">
        <f>入力シート!L143</f>
        <v>0</v>
      </c>
      <c r="K6" s="960"/>
      <c r="L6" s="960"/>
      <c r="M6" s="960"/>
      <c r="N6" s="960"/>
      <c r="O6" s="960"/>
      <c r="P6" s="960"/>
      <c r="Q6" s="960"/>
      <c r="R6" s="960"/>
      <c r="S6" s="960"/>
      <c r="T6" s="960"/>
      <c r="U6" s="960"/>
      <c r="V6" s="960"/>
      <c r="W6" s="960"/>
      <c r="X6" s="960"/>
      <c r="Y6" s="960"/>
      <c r="Z6" s="960"/>
      <c r="AA6" s="960"/>
      <c r="AB6" s="960"/>
      <c r="AC6" s="960"/>
      <c r="AD6" s="960"/>
      <c r="AE6" s="960"/>
      <c r="AF6" s="960"/>
      <c r="AG6" s="960"/>
      <c r="AH6" s="960"/>
      <c r="AI6" s="960"/>
      <c r="AJ6" s="960"/>
      <c r="AK6" s="960"/>
      <c r="AL6" s="960"/>
      <c r="AM6" s="960"/>
      <c r="AN6" s="960"/>
      <c r="AO6" s="960"/>
      <c r="AP6" s="960"/>
      <c r="AQ6" s="960"/>
    </row>
    <row r="7" spans="4:43" ht="15.9" customHeight="1" x14ac:dyDescent="0.25">
      <c r="G7" s="108"/>
      <c r="J7" s="130"/>
      <c r="K7" s="130"/>
      <c r="L7" s="130"/>
      <c r="M7" s="130"/>
      <c r="N7" s="130"/>
      <c r="O7" s="130"/>
      <c r="P7" s="130"/>
      <c r="Q7" s="130"/>
      <c r="R7" s="130"/>
      <c r="S7" s="130"/>
      <c r="T7" s="130"/>
      <c r="U7" s="370"/>
      <c r="V7" s="370"/>
      <c r="W7" s="370"/>
      <c r="X7" s="370"/>
      <c r="Y7" s="370"/>
      <c r="Z7" s="370"/>
      <c r="AA7" s="370"/>
      <c r="AB7" s="370"/>
      <c r="AC7" s="370"/>
      <c r="AD7" s="370"/>
      <c r="AE7" s="130"/>
      <c r="AF7" s="373"/>
      <c r="AG7" s="373"/>
      <c r="AH7" s="373"/>
      <c r="AI7" s="373"/>
      <c r="AJ7" s="373"/>
      <c r="AK7" s="373"/>
      <c r="AL7" s="373"/>
      <c r="AM7" s="373"/>
      <c r="AN7" s="373"/>
      <c r="AO7" s="373"/>
      <c r="AP7" s="373"/>
      <c r="AQ7" s="130"/>
    </row>
    <row r="8" spans="4:43" ht="24" customHeight="1" x14ac:dyDescent="0.2">
      <c r="D8" s="35" t="s">
        <v>274</v>
      </c>
      <c r="G8" s="108"/>
      <c r="J8" s="960" t="str">
        <f>IF(入力シート!L19="主たる事業所",入力シート!K35,入力シート!K35&amp;" "&amp;入力シート!K49)</f>
        <v xml:space="preserve"> </v>
      </c>
      <c r="K8" s="960"/>
      <c r="L8" s="960"/>
      <c r="M8" s="960"/>
      <c r="N8" s="960"/>
      <c r="O8" s="960"/>
      <c r="P8" s="960"/>
      <c r="Q8" s="960"/>
      <c r="R8" s="960"/>
      <c r="S8" s="960"/>
      <c r="T8" s="960"/>
      <c r="U8" s="960"/>
      <c r="V8" s="960"/>
      <c r="W8" s="960"/>
      <c r="X8" s="960"/>
      <c r="Y8" s="960"/>
      <c r="Z8" s="960"/>
      <c r="AA8" s="960"/>
      <c r="AB8" s="960"/>
      <c r="AC8" s="960"/>
      <c r="AD8" s="960"/>
      <c r="AE8" s="960"/>
      <c r="AF8" s="960"/>
      <c r="AG8" s="960"/>
      <c r="AH8" s="960"/>
      <c r="AI8" s="960"/>
      <c r="AJ8" s="960"/>
      <c r="AK8" s="960"/>
      <c r="AL8" s="960"/>
      <c r="AM8" s="960"/>
      <c r="AN8" s="960"/>
      <c r="AO8" s="960"/>
      <c r="AP8" s="960"/>
      <c r="AQ8" s="960"/>
    </row>
    <row r="9" spans="4:43" ht="15.9" customHeight="1" x14ac:dyDescent="0.2">
      <c r="G9" s="108"/>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row>
    <row r="10" spans="4:43" ht="24" customHeight="1" x14ac:dyDescent="0.2">
      <c r="D10" s="35" t="s">
        <v>44</v>
      </c>
      <c r="G10" s="108"/>
      <c r="J10" s="961">
        <f>入力シート!L152</f>
        <v>0</v>
      </c>
      <c r="K10" s="961"/>
      <c r="L10" s="961"/>
      <c r="M10" s="961"/>
      <c r="N10" s="961"/>
      <c r="O10" s="961" t="s">
        <v>113</v>
      </c>
      <c r="P10" s="961"/>
      <c r="Q10" s="959">
        <f>入力シート!M155</f>
        <v>0</v>
      </c>
      <c r="R10" s="959"/>
      <c r="S10" s="959"/>
      <c r="T10" s="959"/>
      <c r="U10" s="202" t="s">
        <v>114</v>
      </c>
      <c r="V10" s="959">
        <f>入力シート!V155</f>
        <v>0</v>
      </c>
      <c r="W10" s="959"/>
      <c r="X10" s="959"/>
      <c r="Y10" s="959"/>
      <c r="Z10" s="959"/>
      <c r="AA10" s="959"/>
      <c r="AB10" s="959"/>
      <c r="AC10" s="959"/>
      <c r="AD10" s="202"/>
      <c r="AE10" s="202"/>
      <c r="AF10" s="202"/>
      <c r="AG10" s="202"/>
      <c r="AH10" s="202"/>
      <c r="AI10" s="202"/>
      <c r="AJ10" s="202"/>
      <c r="AK10" s="202"/>
      <c r="AL10" s="202"/>
      <c r="AM10" s="202"/>
      <c r="AN10" s="202"/>
      <c r="AO10" s="202"/>
      <c r="AP10" s="202"/>
      <c r="AQ10" s="202"/>
    </row>
    <row r="14" spans="4:43" ht="15.9" customHeight="1" x14ac:dyDescent="0.2">
      <c r="E14" s="966" t="s">
        <v>275</v>
      </c>
      <c r="F14" s="966"/>
      <c r="G14" s="966"/>
      <c r="H14" s="966"/>
    </row>
    <row r="15" spans="4:43" ht="8.1" customHeight="1" x14ac:dyDescent="0.2"/>
    <row r="16" spans="4:43" ht="36.9" customHeight="1" x14ac:dyDescent="0.2">
      <c r="D16" s="64"/>
      <c r="E16" s="64"/>
      <c r="F16" s="66"/>
      <c r="G16" s="66"/>
      <c r="H16" s="66"/>
      <c r="I16" s="66"/>
      <c r="J16" s="66"/>
      <c r="K16" s="66"/>
      <c r="L16" s="956" t="s">
        <v>156</v>
      </c>
      <c r="M16" s="956"/>
      <c r="N16" s="956"/>
      <c r="O16" s="956"/>
      <c r="P16" s="956"/>
      <c r="Q16" s="956"/>
      <c r="R16" s="131"/>
      <c r="S16" s="962">
        <f>IF(入力シート!L19="主たる事業所",入力シート!K71,入力シート!K105)</f>
        <v>0</v>
      </c>
      <c r="T16" s="962"/>
      <c r="U16" s="962"/>
      <c r="V16" s="962"/>
      <c r="W16" s="962"/>
      <c r="X16" s="962"/>
      <c r="Y16" s="962"/>
      <c r="Z16" s="962"/>
      <c r="AA16" s="962"/>
      <c r="AB16" s="962"/>
      <c r="AC16" s="962"/>
      <c r="AD16" s="962"/>
      <c r="AE16" s="962"/>
      <c r="AF16" s="962"/>
      <c r="AG16" s="962"/>
      <c r="AH16" s="962"/>
      <c r="AI16" s="962"/>
      <c r="AJ16" s="962"/>
      <c r="AK16" s="962"/>
      <c r="AL16" s="962"/>
      <c r="AM16" s="962"/>
      <c r="AN16" s="962"/>
      <c r="AO16" s="962"/>
      <c r="AP16" s="962"/>
      <c r="AQ16" s="132"/>
    </row>
    <row r="17" spans="4:43" ht="36.9" customHeight="1" x14ac:dyDescent="0.2">
      <c r="J17" s="963" t="s">
        <v>276</v>
      </c>
      <c r="K17" s="963"/>
      <c r="L17" s="956" t="s">
        <v>277</v>
      </c>
      <c r="M17" s="956"/>
      <c r="N17" s="956"/>
      <c r="O17" s="956"/>
      <c r="P17" s="956"/>
      <c r="Q17" s="956"/>
      <c r="R17" s="133"/>
      <c r="S17" s="962" t="s">
        <v>334</v>
      </c>
      <c r="T17" s="962"/>
      <c r="U17" s="962"/>
      <c r="V17" s="962"/>
      <c r="W17" s="962"/>
      <c r="X17" s="962"/>
      <c r="Y17" s="962"/>
      <c r="Z17" s="962"/>
      <c r="AA17" s="962"/>
      <c r="AB17" s="962"/>
      <c r="AC17" s="962"/>
      <c r="AD17" s="962"/>
      <c r="AE17" s="962"/>
      <c r="AF17" s="962"/>
      <c r="AG17" s="962"/>
      <c r="AH17" s="962"/>
      <c r="AI17" s="962"/>
      <c r="AJ17" s="962"/>
      <c r="AK17" s="962"/>
      <c r="AL17" s="962"/>
      <c r="AM17" s="962"/>
      <c r="AN17" s="962"/>
      <c r="AO17" s="962"/>
      <c r="AP17" s="962"/>
      <c r="AQ17" s="97"/>
    </row>
    <row r="18" spans="4:43" ht="36.9" customHeight="1" x14ac:dyDescent="0.2">
      <c r="D18" s="129"/>
      <c r="E18" s="129"/>
      <c r="F18" s="66"/>
      <c r="G18" s="66"/>
      <c r="H18" s="66"/>
      <c r="I18" s="66"/>
      <c r="J18" s="66"/>
      <c r="K18" s="66"/>
      <c r="L18" s="964"/>
      <c r="M18" s="964"/>
      <c r="N18" s="964"/>
      <c r="O18" s="964"/>
      <c r="P18" s="964"/>
      <c r="Q18" s="964"/>
      <c r="R18" s="458"/>
      <c r="S18" s="965"/>
      <c r="T18" s="965"/>
      <c r="U18" s="965"/>
      <c r="V18" s="965"/>
      <c r="W18" s="965"/>
      <c r="X18" s="965"/>
      <c r="Y18" s="965"/>
      <c r="Z18" s="965"/>
      <c r="AA18" s="965"/>
      <c r="AB18" s="965"/>
      <c r="AC18" s="965"/>
      <c r="AD18" s="965"/>
      <c r="AE18" s="965"/>
      <c r="AF18" s="965"/>
      <c r="AG18" s="965"/>
      <c r="AH18" s="965"/>
      <c r="AI18" s="965"/>
      <c r="AJ18" s="965"/>
      <c r="AK18" s="965"/>
      <c r="AL18" s="965"/>
      <c r="AM18" s="965"/>
      <c r="AN18" s="965"/>
      <c r="AO18" s="965"/>
      <c r="AP18" s="965"/>
      <c r="AQ18" s="458"/>
    </row>
    <row r="19" spans="4:43" ht="8.1" customHeight="1" x14ac:dyDescent="0.2">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row>
    <row r="20" spans="4:43" ht="15.9" customHeight="1" x14ac:dyDescent="0.2">
      <c r="D20" s="966"/>
      <c r="E20" s="966"/>
      <c r="F20" s="35" t="s">
        <v>0</v>
      </c>
      <c r="H20" s="35" t="s">
        <v>279</v>
      </c>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row>
    <row r="21" spans="4:43" ht="15.9" customHeight="1" x14ac:dyDescent="0.2">
      <c r="D21" s="36"/>
      <c r="E21" s="36"/>
      <c r="S21" s="130"/>
      <c r="T21" s="130"/>
      <c r="U21" s="130"/>
      <c r="V21" s="130"/>
      <c r="W21" s="130"/>
      <c r="X21" s="130"/>
      <c r="Y21" s="130"/>
      <c r="Z21" s="130"/>
      <c r="AA21" s="130"/>
      <c r="AB21" s="130"/>
      <c r="AC21" s="130"/>
      <c r="AD21" s="130"/>
      <c r="AE21" s="130"/>
      <c r="AF21" s="130"/>
      <c r="AG21" s="130"/>
      <c r="AH21" s="130"/>
      <c r="AI21" s="130"/>
      <c r="AJ21" s="130"/>
      <c r="AK21" s="130"/>
      <c r="AL21" s="130"/>
      <c r="AM21" s="130"/>
      <c r="AN21" s="130"/>
      <c r="AO21" s="130"/>
      <c r="AP21" s="130"/>
    </row>
    <row r="22" spans="4:43" ht="15.9" customHeight="1" thickBot="1" x14ac:dyDescent="0.25">
      <c r="D22" s="134"/>
      <c r="E22" s="134"/>
      <c r="F22" s="134"/>
      <c r="G22" s="134"/>
      <c r="H22" s="134"/>
      <c r="I22" s="134"/>
      <c r="J22" s="134"/>
      <c r="K22" s="134"/>
      <c r="L22" s="134"/>
      <c r="M22" s="134"/>
      <c r="N22" s="134"/>
      <c r="O22" s="134"/>
      <c r="P22" s="134"/>
      <c r="Q22" s="134"/>
      <c r="R22" s="134"/>
      <c r="S22" s="372"/>
      <c r="T22" s="372"/>
      <c r="U22" s="372"/>
      <c r="V22" s="372"/>
      <c r="W22" s="372"/>
      <c r="X22" s="372"/>
      <c r="Y22" s="372"/>
      <c r="Z22" s="372"/>
      <c r="AA22" s="372"/>
      <c r="AB22" s="372"/>
      <c r="AC22" s="372"/>
      <c r="AD22" s="372"/>
      <c r="AE22" s="372"/>
      <c r="AF22" s="372"/>
      <c r="AG22" s="372"/>
      <c r="AH22" s="372"/>
      <c r="AI22" s="372"/>
      <c r="AJ22" s="372"/>
      <c r="AK22" s="372"/>
      <c r="AL22" s="372"/>
      <c r="AM22" s="372"/>
      <c r="AN22" s="372"/>
      <c r="AO22" s="372"/>
      <c r="AP22" s="372"/>
      <c r="AQ22" s="134"/>
    </row>
    <row r="23" spans="4:43" ht="15.9" customHeight="1" x14ac:dyDescent="0.2">
      <c r="E23" s="967" t="s">
        <v>575</v>
      </c>
      <c r="F23" s="967"/>
      <c r="G23" s="967"/>
      <c r="H23" s="967"/>
      <c r="I23" s="967"/>
      <c r="J23" s="967"/>
      <c r="K23" s="967"/>
      <c r="L23" s="967"/>
      <c r="M23" s="967"/>
      <c r="N23" s="967"/>
      <c r="O23" s="967"/>
      <c r="P23" s="967"/>
      <c r="Q23" s="967"/>
      <c r="R23" s="967"/>
      <c r="S23" s="967"/>
      <c r="T23" s="967"/>
      <c r="U23" s="967"/>
      <c r="V23" s="967"/>
      <c r="W23" s="967"/>
      <c r="X23" s="967"/>
      <c r="Y23" s="967"/>
      <c r="Z23" s="967"/>
      <c r="AA23" s="967"/>
      <c r="AB23" s="967"/>
      <c r="AC23" s="967"/>
      <c r="AD23" s="967"/>
      <c r="AE23" s="967"/>
      <c r="AF23" s="967"/>
      <c r="AG23" s="967"/>
      <c r="AH23" s="967"/>
      <c r="AI23" s="967"/>
      <c r="AJ23" s="967"/>
      <c r="AK23" s="967"/>
      <c r="AL23" s="967"/>
      <c r="AM23" s="967"/>
      <c r="AN23" s="967"/>
      <c r="AO23" s="967"/>
      <c r="AP23" s="967"/>
    </row>
    <row r="24" spans="4:43" ht="15.9" customHeight="1" x14ac:dyDescent="0.2">
      <c r="E24" s="968"/>
      <c r="F24" s="968"/>
      <c r="G24" s="968"/>
      <c r="H24" s="968"/>
      <c r="I24" s="968"/>
      <c r="J24" s="968"/>
      <c r="K24" s="968"/>
      <c r="L24" s="968"/>
      <c r="M24" s="968"/>
      <c r="N24" s="968"/>
      <c r="O24" s="968"/>
      <c r="P24" s="968"/>
      <c r="Q24" s="968"/>
      <c r="R24" s="968"/>
      <c r="S24" s="968"/>
      <c r="T24" s="968"/>
      <c r="U24" s="968"/>
      <c r="V24" s="968"/>
      <c r="W24" s="968"/>
      <c r="X24" s="968"/>
      <c r="Y24" s="968"/>
      <c r="Z24" s="968"/>
      <c r="AA24" s="968"/>
      <c r="AB24" s="968"/>
      <c r="AC24" s="968"/>
      <c r="AD24" s="968"/>
      <c r="AE24" s="968"/>
      <c r="AF24" s="968"/>
      <c r="AG24" s="968"/>
      <c r="AH24" s="968"/>
      <c r="AI24" s="968"/>
      <c r="AJ24" s="968"/>
      <c r="AK24" s="968"/>
      <c r="AL24" s="968"/>
      <c r="AM24" s="968"/>
      <c r="AN24" s="968"/>
      <c r="AO24" s="968"/>
      <c r="AP24" s="968"/>
    </row>
    <row r="25" spans="4:43" ht="15.9" customHeight="1" x14ac:dyDescent="0.2">
      <c r="E25" s="966" t="s">
        <v>275</v>
      </c>
      <c r="F25" s="966"/>
      <c r="G25" s="966"/>
      <c r="H25" s="966"/>
      <c r="AK25" s="130"/>
      <c r="AL25" s="130"/>
      <c r="AM25" s="130"/>
      <c r="AN25" s="130"/>
      <c r="AO25" s="130"/>
      <c r="AP25" s="130"/>
    </row>
    <row r="26" spans="4:43" ht="8.1" customHeight="1" x14ac:dyDescent="0.2">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row>
    <row r="27" spans="4:43" ht="36.9" customHeight="1" x14ac:dyDescent="0.2">
      <c r="D27" s="64"/>
      <c r="E27" s="64"/>
      <c r="F27" s="66"/>
      <c r="G27" s="66"/>
      <c r="H27" s="66"/>
      <c r="I27" s="66"/>
      <c r="J27" s="66"/>
      <c r="K27" s="66"/>
      <c r="L27" s="956" t="s">
        <v>156</v>
      </c>
      <c r="M27" s="956"/>
      <c r="N27" s="956"/>
      <c r="O27" s="956"/>
      <c r="P27" s="956"/>
      <c r="Q27" s="956"/>
      <c r="R27" s="131"/>
      <c r="S27" s="962">
        <f>入力シート!K221</f>
        <v>0</v>
      </c>
      <c r="T27" s="962"/>
      <c r="U27" s="962"/>
      <c r="V27" s="962"/>
      <c r="W27" s="962"/>
      <c r="X27" s="962"/>
      <c r="Y27" s="962"/>
      <c r="Z27" s="962"/>
      <c r="AA27" s="962"/>
      <c r="AB27" s="962"/>
      <c r="AC27" s="962"/>
      <c r="AD27" s="962"/>
      <c r="AE27" s="962"/>
      <c r="AF27" s="962"/>
      <c r="AG27" s="962"/>
      <c r="AH27" s="962"/>
      <c r="AI27" s="962"/>
      <c r="AJ27" s="962"/>
      <c r="AK27" s="962"/>
      <c r="AL27" s="962"/>
      <c r="AM27" s="962"/>
      <c r="AN27" s="962"/>
      <c r="AO27" s="962"/>
      <c r="AP27" s="962"/>
      <c r="AQ27" s="132"/>
    </row>
    <row r="28" spans="4:43" ht="36.9" customHeight="1" x14ac:dyDescent="0.2">
      <c r="J28" s="963" t="s">
        <v>276</v>
      </c>
      <c r="K28" s="963"/>
      <c r="L28" s="956" t="s">
        <v>277</v>
      </c>
      <c r="M28" s="956"/>
      <c r="N28" s="956"/>
      <c r="O28" s="956"/>
      <c r="P28" s="956"/>
      <c r="Q28" s="956"/>
      <c r="R28" s="133"/>
      <c r="S28" s="962" t="s">
        <v>453</v>
      </c>
      <c r="T28" s="962"/>
      <c r="U28" s="962"/>
      <c r="V28" s="962"/>
      <c r="W28" s="962"/>
      <c r="X28" s="962"/>
      <c r="Y28" s="962"/>
      <c r="Z28" s="962"/>
      <c r="AA28" s="962"/>
      <c r="AB28" s="962"/>
      <c r="AC28" s="962"/>
      <c r="AD28" s="962"/>
      <c r="AE28" s="962"/>
      <c r="AF28" s="962"/>
      <c r="AG28" s="962"/>
      <c r="AH28" s="962"/>
      <c r="AI28" s="962"/>
      <c r="AJ28" s="962"/>
      <c r="AK28" s="962"/>
      <c r="AL28" s="962"/>
      <c r="AM28" s="962"/>
      <c r="AN28" s="962"/>
      <c r="AO28" s="962"/>
      <c r="AP28" s="962"/>
      <c r="AQ28" s="97"/>
    </row>
    <row r="29" spans="4:43" ht="36.9" customHeight="1" x14ac:dyDescent="0.2">
      <c r="D29" s="129"/>
      <c r="E29" s="129"/>
      <c r="F29" s="66"/>
      <c r="G29" s="66"/>
      <c r="H29" s="66"/>
      <c r="I29" s="66"/>
      <c r="J29" s="66"/>
      <c r="K29" s="66"/>
      <c r="L29" s="964"/>
      <c r="M29" s="964"/>
      <c r="N29" s="964"/>
      <c r="O29" s="964"/>
      <c r="P29" s="964"/>
      <c r="Q29" s="964"/>
      <c r="R29" s="458"/>
      <c r="S29" s="965"/>
      <c r="T29" s="965"/>
      <c r="U29" s="965"/>
      <c r="V29" s="965"/>
      <c r="W29" s="965"/>
      <c r="X29" s="965"/>
      <c r="Y29" s="965"/>
      <c r="Z29" s="965"/>
      <c r="AA29" s="965"/>
      <c r="AB29" s="965"/>
      <c r="AC29" s="965"/>
      <c r="AD29" s="965"/>
      <c r="AE29" s="965"/>
      <c r="AF29" s="965"/>
      <c r="AG29" s="965"/>
      <c r="AH29" s="965"/>
      <c r="AI29" s="965"/>
      <c r="AJ29" s="965"/>
      <c r="AK29" s="965"/>
      <c r="AL29" s="965"/>
      <c r="AM29" s="965"/>
      <c r="AN29" s="965"/>
      <c r="AO29" s="965"/>
      <c r="AP29" s="965"/>
      <c r="AQ29" s="458"/>
    </row>
    <row r="30" spans="4:43" ht="8.1" customHeight="1" x14ac:dyDescent="0.2">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row>
    <row r="31" spans="4:43" ht="15.9" customHeight="1" x14ac:dyDescent="0.2">
      <c r="D31" s="966"/>
      <c r="E31" s="966"/>
      <c r="F31" s="35" t="s">
        <v>0</v>
      </c>
      <c r="H31" s="35" t="s">
        <v>279</v>
      </c>
      <c r="S31" s="130"/>
      <c r="T31" s="130"/>
      <c r="U31" s="130"/>
      <c r="V31" s="130"/>
      <c r="W31" s="130"/>
      <c r="X31" s="130"/>
      <c r="Y31" s="130"/>
      <c r="Z31" s="130"/>
      <c r="AA31" s="130"/>
      <c r="AB31" s="130"/>
      <c r="AC31" s="130"/>
      <c r="AD31" s="130"/>
      <c r="AE31" s="130"/>
      <c r="AF31" s="130"/>
      <c r="AG31" s="130"/>
      <c r="AH31" s="130"/>
      <c r="AI31" s="130"/>
      <c r="AJ31" s="130"/>
      <c r="AK31" s="130"/>
      <c r="AL31" s="130"/>
      <c r="AM31" s="130"/>
      <c r="AN31" s="130"/>
      <c r="AO31" s="130"/>
      <c r="AP31" s="130"/>
    </row>
    <row r="32" spans="4:43" ht="15.9" customHeight="1" x14ac:dyDescent="0.2">
      <c r="D32" s="36"/>
      <c r="E32" s="36"/>
      <c r="S32" s="130"/>
      <c r="T32" s="130"/>
      <c r="U32" s="130"/>
      <c r="V32" s="130"/>
      <c r="W32" s="130"/>
      <c r="X32" s="130"/>
      <c r="Y32" s="130"/>
      <c r="Z32" s="130"/>
      <c r="AA32" s="130"/>
      <c r="AB32" s="130"/>
      <c r="AC32" s="130"/>
      <c r="AD32" s="130"/>
      <c r="AE32" s="130"/>
      <c r="AF32" s="130"/>
      <c r="AG32" s="130"/>
      <c r="AH32" s="130"/>
      <c r="AI32" s="130"/>
      <c r="AJ32" s="130"/>
      <c r="AK32" s="130"/>
      <c r="AL32" s="130"/>
      <c r="AM32" s="130"/>
      <c r="AN32" s="130"/>
      <c r="AO32" s="130"/>
      <c r="AP32" s="130"/>
    </row>
    <row r="33" spans="4:43" ht="15.9" customHeight="1" thickBot="1" x14ac:dyDescent="0.25">
      <c r="D33" s="134"/>
      <c r="E33" s="134"/>
      <c r="F33" s="134"/>
      <c r="G33" s="134"/>
      <c r="H33" s="134"/>
      <c r="I33" s="134"/>
      <c r="J33" s="134"/>
      <c r="K33" s="134"/>
      <c r="L33" s="134"/>
      <c r="M33" s="134"/>
      <c r="N33" s="134"/>
      <c r="O33" s="134"/>
      <c r="P33" s="134"/>
      <c r="Q33" s="134"/>
      <c r="R33" s="134"/>
      <c r="S33" s="372"/>
      <c r="T33" s="372"/>
      <c r="U33" s="372"/>
      <c r="V33" s="372"/>
      <c r="W33" s="372"/>
      <c r="X33" s="372"/>
      <c r="Y33" s="372"/>
      <c r="Z33" s="372"/>
      <c r="AA33" s="372"/>
      <c r="AB33" s="372"/>
      <c r="AC33" s="372"/>
      <c r="AD33" s="372"/>
      <c r="AE33" s="372"/>
      <c r="AF33" s="372"/>
      <c r="AG33" s="372"/>
      <c r="AH33" s="372"/>
      <c r="AI33" s="372"/>
      <c r="AJ33" s="372"/>
      <c r="AK33" s="372"/>
      <c r="AL33" s="372"/>
      <c r="AM33" s="372"/>
      <c r="AN33" s="372"/>
      <c r="AO33" s="372"/>
      <c r="AP33" s="372"/>
      <c r="AQ33" s="134"/>
    </row>
    <row r="34" spans="4:43" ht="15.9" customHeight="1" x14ac:dyDescent="0.2">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row>
    <row r="35" spans="4:43" ht="15.9" customHeight="1" x14ac:dyDescent="0.2">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row>
    <row r="36" spans="4:43" ht="15.9" customHeight="1" x14ac:dyDescent="0.2">
      <c r="E36" s="966" t="s">
        <v>275</v>
      </c>
      <c r="F36" s="966"/>
      <c r="G36" s="966"/>
      <c r="H36" s="966"/>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row>
    <row r="37" spans="4:43" ht="8.1" customHeight="1" x14ac:dyDescent="0.2">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row>
    <row r="38" spans="4:43" ht="36.9" customHeight="1" x14ac:dyDescent="0.2">
      <c r="D38" s="64"/>
      <c r="E38" s="64"/>
      <c r="F38" s="66"/>
      <c r="G38" s="66"/>
      <c r="H38" s="66"/>
      <c r="I38" s="66"/>
      <c r="J38" s="66"/>
      <c r="K38" s="66"/>
      <c r="L38" s="956" t="s">
        <v>156</v>
      </c>
      <c r="M38" s="956"/>
      <c r="N38" s="956"/>
      <c r="O38" s="956"/>
      <c r="P38" s="956"/>
      <c r="Q38" s="956"/>
      <c r="R38" s="131"/>
      <c r="S38" s="962"/>
      <c r="T38" s="962"/>
      <c r="U38" s="962"/>
      <c r="V38" s="962"/>
      <c r="W38" s="962"/>
      <c r="X38" s="962"/>
      <c r="Y38" s="962"/>
      <c r="Z38" s="962"/>
      <c r="AA38" s="962"/>
      <c r="AB38" s="962"/>
      <c r="AC38" s="962"/>
      <c r="AD38" s="962"/>
      <c r="AE38" s="962"/>
      <c r="AF38" s="962"/>
      <c r="AG38" s="962"/>
      <c r="AH38" s="962"/>
      <c r="AI38" s="962"/>
      <c r="AJ38" s="962"/>
      <c r="AK38" s="962"/>
      <c r="AL38" s="962"/>
      <c r="AM38" s="962"/>
      <c r="AN38" s="962"/>
      <c r="AO38" s="962"/>
      <c r="AP38" s="962"/>
      <c r="AQ38" s="132"/>
    </row>
    <row r="39" spans="4:43" ht="36.9" customHeight="1" x14ac:dyDescent="0.2">
      <c r="J39" s="963" t="s">
        <v>276</v>
      </c>
      <c r="K39" s="963"/>
      <c r="L39" s="956" t="s">
        <v>277</v>
      </c>
      <c r="M39" s="956"/>
      <c r="N39" s="956"/>
      <c r="O39" s="956"/>
      <c r="P39" s="956"/>
      <c r="Q39" s="956"/>
      <c r="R39" s="133"/>
      <c r="S39" s="962"/>
      <c r="T39" s="962"/>
      <c r="U39" s="962"/>
      <c r="V39" s="962"/>
      <c r="W39" s="962"/>
      <c r="X39" s="962"/>
      <c r="Y39" s="962"/>
      <c r="Z39" s="962"/>
      <c r="AA39" s="962"/>
      <c r="AB39" s="962"/>
      <c r="AC39" s="962"/>
      <c r="AD39" s="962"/>
      <c r="AE39" s="962"/>
      <c r="AF39" s="962"/>
      <c r="AG39" s="962"/>
      <c r="AH39" s="962"/>
      <c r="AI39" s="962"/>
      <c r="AJ39" s="962"/>
      <c r="AK39" s="962"/>
      <c r="AL39" s="962"/>
      <c r="AM39" s="962"/>
      <c r="AN39" s="962"/>
      <c r="AO39" s="962"/>
      <c r="AP39" s="962"/>
      <c r="AQ39" s="97"/>
    </row>
    <row r="40" spans="4:43" ht="36.9" customHeight="1" x14ac:dyDescent="0.2">
      <c r="D40" s="129"/>
      <c r="E40" s="129"/>
      <c r="F40" s="66"/>
      <c r="G40" s="66"/>
      <c r="H40" s="66"/>
      <c r="I40" s="66"/>
      <c r="J40" s="66"/>
      <c r="K40" s="66"/>
      <c r="L40" s="964"/>
      <c r="M40" s="964"/>
      <c r="N40" s="964"/>
      <c r="O40" s="964"/>
      <c r="P40" s="964"/>
      <c r="Q40" s="964"/>
      <c r="R40" s="458"/>
      <c r="S40" s="965"/>
      <c r="T40" s="965"/>
      <c r="U40" s="965"/>
      <c r="V40" s="965"/>
      <c r="W40" s="965"/>
      <c r="X40" s="965"/>
      <c r="Y40" s="965"/>
      <c r="Z40" s="965"/>
      <c r="AA40" s="965"/>
      <c r="AB40" s="965"/>
      <c r="AC40" s="965"/>
      <c r="AD40" s="965"/>
      <c r="AE40" s="965"/>
      <c r="AF40" s="965"/>
      <c r="AG40" s="965"/>
      <c r="AH40" s="965"/>
      <c r="AI40" s="965"/>
      <c r="AJ40" s="965"/>
      <c r="AK40" s="965"/>
      <c r="AL40" s="965"/>
      <c r="AM40" s="965"/>
      <c r="AN40" s="965"/>
      <c r="AO40" s="965"/>
      <c r="AP40" s="965"/>
      <c r="AQ40" s="458"/>
    </row>
    <row r="41" spans="4:43" ht="8.1" customHeight="1" x14ac:dyDescent="0.2"/>
    <row r="42" spans="4:43" ht="15.9" customHeight="1" x14ac:dyDescent="0.2">
      <c r="D42" s="966"/>
      <c r="E42" s="966"/>
      <c r="F42" s="35" t="s">
        <v>0</v>
      </c>
      <c r="H42" s="35" t="s">
        <v>279</v>
      </c>
    </row>
  </sheetData>
  <mergeCells count="36">
    <mergeCell ref="L17:Q17"/>
    <mergeCell ref="O10:P10"/>
    <mergeCell ref="E23:AP24"/>
    <mergeCell ref="S29:AP29"/>
    <mergeCell ref="L29:Q29"/>
    <mergeCell ref="S28:AP28"/>
    <mergeCell ref="E14:H14"/>
    <mergeCell ref="E25:H25"/>
    <mergeCell ref="L27:Q27"/>
    <mergeCell ref="S27:AP27"/>
    <mergeCell ref="S16:AP16"/>
    <mergeCell ref="S17:AP17"/>
    <mergeCell ref="D20:E20"/>
    <mergeCell ref="L18:Q18"/>
    <mergeCell ref="S18:AP18"/>
    <mergeCell ref="J17:K17"/>
    <mergeCell ref="D31:E31"/>
    <mergeCell ref="J28:K28"/>
    <mergeCell ref="D42:E42"/>
    <mergeCell ref="L39:Q39"/>
    <mergeCell ref="E36:H36"/>
    <mergeCell ref="L28:Q28"/>
    <mergeCell ref="S38:AP38"/>
    <mergeCell ref="J39:K39"/>
    <mergeCell ref="L38:Q38"/>
    <mergeCell ref="S39:AP39"/>
    <mergeCell ref="L40:Q40"/>
    <mergeCell ref="S40:AP40"/>
    <mergeCell ref="L16:Q16"/>
    <mergeCell ref="AJ2:AQ2"/>
    <mergeCell ref="D4:AQ4"/>
    <mergeCell ref="Q10:T10"/>
    <mergeCell ref="J6:AQ6"/>
    <mergeCell ref="J8:AQ8"/>
    <mergeCell ref="V10:AC10"/>
    <mergeCell ref="J10:N10"/>
  </mergeCells>
  <phoneticPr fontId="1"/>
  <pageMargins left="0.39370078740157483" right="0.39370078740157483" top="0.39370078740157483" bottom="0.39370078740157483" header="0.31496062992125984" footer="0.31496062992125984"/>
  <pageSetup paperSize="9" scale="86" orientation="portrait" horizontalDpi="1200" verticalDpi="1200" r:id="rId1"/>
  <colBreaks count="1" manualBreakCount="1">
    <brk id="4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D2:AR64"/>
  <sheetViews>
    <sheetView showGridLines="0" showZeros="0" topLeftCell="A16" workbookViewId="0">
      <selection activeCell="AC30" sqref="AC30:AF32"/>
    </sheetView>
  </sheetViews>
  <sheetFormatPr defaultColWidth="9" defaultRowHeight="15.9" customHeight="1" x14ac:dyDescent="0.2"/>
  <cols>
    <col min="1" max="1" width="1.6640625" style="35" customWidth="1"/>
    <col min="2" max="3" width="2.109375" style="35" customWidth="1"/>
    <col min="4" max="43" width="2.6640625" style="35" customWidth="1"/>
    <col min="44" max="44" width="1.6640625" style="35" customWidth="1"/>
    <col min="45" max="16384" width="9" style="35"/>
  </cols>
  <sheetData>
    <row r="2" spans="4:43" ht="20.100000000000001" customHeight="1" x14ac:dyDescent="0.2">
      <c r="G2" s="317"/>
      <c r="AL2" s="966"/>
      <c r="AM2" s="966"/>
      <c r="AN2" s="966"/>
      <c r="AO2" s="966"/>
      <c r="AP2" s="966"/>
      <c r="AQ2" s="966"/>
    </row>
    <row r="3" spans="4:43" ht="15.9" customHeight="1" x14ac:dyDescent="0.2">
      <c r="AK3" s="36"/>
      <c r="AL3" s="36"/>
      <c r="AM3" s="36"/>
      <c r="AN3" s="36"/>
      <c r="AO3" s="36"/>
      <c r="AP3" s="36"/>
      <c r="AQ3" s="36"/>
    </row>
    <row r="4" spans="4:43" ht="32.1" customHeight="1" x14ac:dyDescent="0.2">
      <c r="P4" s="958" t="s">
        <v>11</v>
      </c>
      <c r="Q4" s="958"/>
      <c r="R4" s="958"/>
      <c r="S4" s="958"/>
      <c r="T4" s="958"/>
      <c r="U4" s="958"/>
      <c r="V4" s="958"/>
      <c r="W4" s="958"/>
      <c r="X4" s="958"/>
      <c r="Y4" s="958"/>
      <c r="Z4" s="958"/>
      <c r="AA4" s="958"/>
      <c r="AB4" s="958"/>
      <c r="AC4" s="958"/>
      <c r="AD4" s="958"/>
      <c r="AE4" s="958"/>
      <c r="AF4" s="1045" t="s">
        <v>49</v>
      </c>
      <c r="AG4" s="1045"/>
      <c r="AH4" s="1045"/>
      <c r="AI4" s="1045"/>
      <c r="AJ4" s="1045"/>
      <c r="AK4" s="1045"/>
      <c r="AL4" s="1045"/>
      <c r="AM4" s="1045"/>
      <c r="AN4" s="1045"/>
      <c r="AO4" s="1045"/>
      <c r="AP4" s="1045"/>
      <c r="AQ4" s="1045"/>
    </row>
    <row r="5" spans="4:43" ht="15.9" customHeight="1" x14ac:dyDescent="0.2">
      <c r="U5" s="36"/>
      <c r="V5" s="36"/>
      <c r="W5" s="36"/>
      <c r="X5" s="36"/>
      <c r="Y5" s="36"/>
      <c r="Z5" s="36"/>
      <c r="AA5" s="36"/>
      <c r="AB5" s="36"/>
      <c r="AC5" s="36"/>
      <c r="AD5" s="36"/>
      <c r="AF5" s="37"/>
      <c r="AG5" s="37"/>
      <c r="AH5" s="37"/>
      <c r="AI5" s="37"/>
      <c r="AJ5" s="37"/>
      <c r="AK5" s="37"/>
      <c r="AL5" s="37"/>
      <c r="AM5" s="37"/>
      <c r="AN5" s="37"/>
      <c r="AO5" s="37"/>
      <c r="AP5" s="37"/>
    </row>
    <row r="6" spans="4:43" ht="15.9" customHeight="1" x14ac:dyDescent="0.2">
      <c r="D6" s="1028" t="s">
        <v>45</v>
      </c>
      <c r="E6" s="1028"/>
      <c r="F6" s="1028"/>
      <c r="G6" s="1028"/>
      <c r="H6" s="1028"/>
      <c r="I6" s="1028"/>
      <c r="J6" s="1028"/>
      <c r="K6" s="1028"/>
      <c r="L6" s="1028"/>
      <c r="M6" s="1028"/>
      <c r="N6" s="1028"/>
      <c r="O6" s="1028"/>
      <c r="P6" s="1028"/>
      <c r="Q6" s="1028"/>
      <c r="R6" s="1028"/>
      <c r="S6" s="1028"/>
      <c r="T6" s="1028"/>
      <c r="U6" s="1028"/>
      <c r="V6" s="1028"/>
    </row>
    <row r="7" spans="4:43" ht="3.9" customHeight="1" x14ac:dyDescent="0.2"/>
    <row r="8" spans="4:43" ht="20.100000000000001" customHeight="1" x14ac:dyDescent="0.2">
      <c r="D8" s="1046" t="s">
        <v>46</v>
      </c>
      <c r="E8" s="1046"/>
      <c r="F8" s="1046"/>
      <c r="G8" s="1046"/>
      <c r="H8" s="1046"/>
      <c r="I8" s="1046"/>
      <c r="J8" s="1046"/>
      <c r="K8" s="1046"/>
      <c r="L8" s="1046"/>
      <c r="M8" s="1046"/>
      <c r="N8" s="1046"/>
      <c r="O8" s="1046"/>
      <c r="P8" s="1046"/>
      <c r="Q8" s="1046"/>
      <c r="R8" s="1046"/>
      <c r="S8" s="1046"/>
      <c r="T8" s="1046"/>
      <c r="U8" s="1046"/>
      <c r="V8" s="1046"/>
      <c r="W8" s="1046"/>
      <c r="X8" s="1046"/>
      <c r="Y8" s="1046"/>
      <c r="Z8" s="1046"/>
      <c r="AE8" s="1050" t="str">
        <f>IF(入力シート!L23="正会員",入力シート!AM30,"")</f>
        <v/>
      </c>
      <c r="AF8" s="1051"/>
      <c r="AG8" s="1051"/>
      <c r="AH8" s="1051"/>
      <c r="AI8" s="38" t="s">
        <v>59</v>
      </c>
      <c r="AJ8" s="1039" t="str">
        <f>IF(入力シート!L23="正会員",入力シート!AS30,"")</f>
        <v/>
      </c>
      <c r="AK8" s="1039"/>
      <c r="AL8" s="1039"/>
      <c r="AM8" s="39" t="s">
        <v>1</v>
      </c>
      <c r="AN8" s="1039" t="str">
        <f>IF(入力シート!L23="正会員",入力シート!AV30,"")</f>
        <v/>
      </c>
      <c r="AO8" s="1039"/>
      <c r="AP8" s="1049"/>
      <c r="AQ8" s="39" t="s">
        <v>2</v>
      </c>
    </row>
    <row r="9" spans="4:43" ht="6.75" customHeight="1" x14ac:dyDescent="0.2"/>
    <row r="10" spans="4:43" ht="13.5" customHeight="1" x14ac:dyDescent="0.2">
      <c r="D10" s="1042" t="s">
        <v>48</v>
      </c>
      <c r="E10" s="1042"/>
      <c r="F10" s="1042"/>
      <c r="G10" s="1042"/>
      <c r="H10" s="1042"/>
      <c r="I10" s="1042"/>
      <c r="J10" s="1042"/>
      <c r="K10" s="1042"/>
      <c r="L10" s="1042"/>
      <c r="M10" s="1042"/>
      <c r="N10" s="1042"/>
      <c r="O10" s="1042"/>
      <c r="P10" s="1042"/>
      <c r="Q10" s="1042"/>
      <c r="R10" s="1042"/>
      <c r="S10" s="1042"/>
      <c r="T10" s="1042"/>
      <c r="U10" s="1042"/>
      <c r="V10" s="1042"/>
      <c r="W10" s="1042"/>
      <c r="X10" s="1042"/>
      <c r="Y10" s="1042"/>
      <c r="Z10" s="1042"/>
      <c r="AA10" s="1042"/>
      <c r="AB10" s="1042"/>
      <c r="AC10" s="1042"/>
      <c r="AD10" s="1042"/>
      <c r="AE10" s="1042"/>
      <c r="AF10" s="1042"/>
      <c r="AG10" s="1042"/>
      <c r="AH10" s="1042"/>
      <c r="AI10" s="1042"/>
      <c r="AJ10" s="1042"/>
      <c r="AK10" s="1042"/>
      <c r="AL10" s="1042"/>
      <c r="AM10" s="1042"/>
      <c r="AN10" s="1042"/>
      <c r="AO10" s="1042"/>
      <c r="AP10" s="1042"/>
      <c r="AQ10" s="1042"/>
    </row>
    <row r="11" spans="4:43" ht="13.5" customHeight="1" x14ac:dyDescent="0.2">
      <c r="D11" s="1042"/>
      <c r="E11" s="1042"/>
      <c r="F11" s="1042"/>
      <c r="G11" s="1042"/>
      <c r="H11" s="1042"/>
      <c r="I11" s="1042"/>
      <c r="J11" s="1042"/>
      <c r="K11" s="1042"/>
      <c r="L11" s="1042"/>
      <c r="M11" s="1042"/>
      <c r="N11" s="1042"/>
      <c r="O11" s="1042"/>
      <c r="P11" s="1042"/>
      <c r="Q11" s="1042"/>
      <c r="R11" s="1042"/>
      <c r="S11" s="1042"/>
      <c r="T11" s="1042"/>
      <c r="U11" s="1042"/>
      <c r="V11" s="1042"/>
      <c r="W11" s="1042"/>
      <c r="X11" s="1042"/>
      <c r="Y11" s="1042"/>
      <c r="Z11" s="1042"/>
      <c r="AA11" s="1042"/>
      <c r="AB11" s="1042"/>
      <c r="AC11" s="1042"/>
      <c r="AD11" s="1042"/>
      <c r="AE11" s="1042"/>
      <c r="AF11" s="1042"/>
      <c r="AG11" s="1042"/>
      <c r="AH11" s="1042"/>
      <c r="AI11" s="1042"/>
      <c r="AJ11" s="1042"/>
      <c r="AK11" s="1042"/>
      <c r="AL11" s="1042"/>
      <c r="AM11" s="1042"/>
      <c r="AN11" s="1042"/>
      <c r="AO11" s="1042"/>
      <c r="AP11" s="1042"/>
      <c r="AQ11" s="1042"/>
    </row>
    <row r="12" spans="4:43" ht="13.5" customHeight="1" x14ac:dyDescent="0.2">
      <c r="D12" s="1042"/>
      <c r="E12" s="1042"/>
      <c r="F12" s="1042"/>
      <c r="G12" s="1042"/>
      <c r="H12" s="1042"/>
      <c r="I12" s="1042"/>
      <c r="J12" s="1042"/>
      <c r="K12" s="1042"/>
      <c r="L12" s="1042"/>
      <c r="M12" s="1042"/>
      <c r="N12" s="1042"/>
      <c r="O12" s="1042"/>
      <c r="P12" s="1042"/>
      <c r="Q12" s="1042"/>
      <c r="R12" s="1042"/>
      <c r="S12" s="1042"/>
      <c r="T12" s="1042"/>
      <c r="U12" s="1042"/>
      <c r="V12" s="1042"/>
      <c r="W12" s="1042"/>
      <c r="X12" s="1042"/>
      <c r="Y12" s="1042"/>
      <c r="Z12" s="1042"/>
      <c r="AA12" s="1042"/>
      <c r="AB12" s="1042"/>
      <c r="AC12" s="1042"/>
      <c r="AD12" s="1042"/>
      <c r="AE12" s="1042"/>
      <c r="AF12" s="1042"/>
      <c r="AG12" s="1042"/>
      <c r="AH12" s="1042"/>
      <c r="AI12" s="1042"/>
      <c r="AJ12" s="1042"/>
      <c r="AK12" s="1042"/>
      <c r="AL12" s="1042"/>
      <c r="AM12" s="1042"/>
      <c r="AN12" s="1042"/>
      <c r="AO12" s="1042"/>
      <c r="AP12" s="1042"/>
      <c r="AQ12" s="1042"/>
    </row>
    <row r="13" spans="4:43" ht="8.25" customHeight="1" x14ac:dyDescent="0.2"/>
    <row r="14" spans="4:43" ht="13.5" customHeight="1" x14ac:dyDescent="0.2">
      <c r="D14" s="1038" t="s">
        <v>47</v>
      </c>
      <c r="E14" s="1038"/>
      <c r="F14" s="1041" t="s">
        <v>50</v>
      </c>
      <c r="G14" s="1041"/>
      <c r="H14" s="1041"/>
      <c r="I14" s="1041"/>
      <c r="J14" s="1041"/>
      <c r="K14" s="1041"/>
      <c r="L14" s="1041"/>
      <c r="M14" s="1041"/>
      <c r="N14" s="1041"/>
      <c r="O14" s="1041"/>
      <c r="P14" s="1041"/>
      <c r="Q14" s="1041"/>
      <c r="R14" s="1041"/>
      <c r="S14" s="1041"/>
      <c r="T14" s="1041"/>
      <c r="U14" s="1041"/>
      <c r="V14" s="1041"/>
      <c r="W14" s="1041"/>
      <c r="X14" s="1041"/>
      <c r="Y14" s="1041"/>
      <c r="Z14" s="1041"/>
      <c r="AA14" s="1041"/>
      <c r="AB14" s="1041"/>
      <c r="AC14" s="1041"/>
      <c r="AD14" s="1041"/>
      <c r="AE14" s="1041"/>
      <c r="AF14" s="1041"/>
      <c r="AG14" s="1041"/>
      <c r="AH14" s="1041"/>
      <c r="AI14" s="1041"/>
      <c r="AJ14" s="1041"/>
      <c r="AK14" s="1041"/>
      <c r="AL14" s="1041"/>
      <c r="AM14" s="1041"/>
      <c r="AN14" s="1041"/>
      <c r="AO14" s="1041"/>
      <c r="AP14" s="1041"/>
      <c r="AQ14" s="1041"/>
    </row>
    <row r="15" spans="4:43" ht="13.5" customHeight="1" x14ac:dyDescent="0.2">
      <c r="D15" s="64"/>
      <c r="E15" s="64"/>
      <c r="F15" s="1041"/>
      <c r="G15" s="1041"/>
      <c r="H15" s="1041"/>
      <c r="I15" s="1041"/>
      <c r="J15" s="1041"/>
      <c r="K15" s="1041"/>
      <c r="L15" s="1041"/>
      <c r="M15" s="1041"/>
      <c r="N15" s="1041"/>
      <c r="O15" s="1041"/>
      <c r="P15" s="1041"/>
      <c r="Q15" s="1041"/>
      <c r="R15" s="1041"/>
      <c r="S15" s="1041"/>
      <c r="T15" s="1041"/>
      <c r="U15" s="1041"/>
      <c r="V15" s="1041"/>
      <c r="W15" s="1041"/>
      <c r="X15" s="1041"/>
      <c r="Y15" s="1041"/>
      <c r="Z15" s="1041"/>
      <c r="AA15" s="1041"/>
      <c r="AB15" s="1041"/>
      <c r="AC15" s="1041"/>
      <c r="AD15" s="1041"/>
      <c r="AE15" s="1041"/>
      <c r="AF15" s="1041"/>
      <c r="AG15" s="1041"/>
      <c r="AH15" s="1041"/>
      <c r="AI15" s="1041"/>
      <c r="AJ15" s="1041"/>
      <c r="AK15" s="1041"/>
      <c r="AL15" s="1041"/>
      <c r="AM15" s="1041"/>
      <c r="AN15" s="1041"/>
      <c r="AO15" s="1041"/>
      <c r="AP15" s="1041"/>
      <c r="AQ15" s="1041"/>
    </row>
    <row r="16" spans="4:43" ht="8.25" customHeight="1" x14ac:dyDescent="0.2">
      <c r="D16" s="64"/>
      <c r="E16" s="64"/>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row>
    <row r="17" spans="4:44" ht="13.5" customHeight="1" x14ac:dyDescent="0.2">
      <c r="D17" s="1038" t="s">
        <v>51</v>
      </c>
      <c r="E17" s="1038"/>
      <c r="F17" s="1037" t="s">
        <v>52</v>
      </c>
      <c r="G17" s="1037"/>
      <c r="H17" s="1037"/>
      <c r="I17" s="1037"/>
      <c r="J17" s="1037"/>
      <c r="K17" s="1037"/>
      <c r="L17" s="1037"/>
      <c r="M17" s="1037"/>
      <c r="N17" s="1037"/>
      <c r="O17" s="1037"/>
      <c r="P17" s="1037"/>
      <c r="Q17" s="1037"/>
      <c r="R17" s="1037"/>
      <c r="S17" s="1037"/>
      <c r="T17" s="1037"/>
      <c r="U17" s="1037"/>
      <c r="V17" s="1037"/>
      <c r="W17" s="1037"/>
      <c r="X17" s="1037"/>
      <c r="Y17" s="1037"/>
      <c r="Z17" s="1037"/>
      <c r="AA17" s="1037"/>
      <c r="AB17" s="1037"/>
      <c r="AC17" s="1037"/>
      <c r="AD17" s="1037"/>
      <c r="AE17" s="1037"/>
      <c r="AF17" s="1037"/>
      <c r="AG17" s="1037"/>
      <c r="AH17" s="1037"/>
      <c r="AI17" s="1037"/>
      <c r="AJ17" s="1037"/>
      <c r="AK17" s="1037"/>
      <c r="AL17" s="1037"/>
      <c r="AM17" s="1037"/>
      <c r="AN17" s="1037"/>
      <c r="AO17" s="1037"/>
      <c r="AP17" s="1037"/>
      <c r="AQ17" s="1037"/>
    </row>
    <row r="18" spans="4:44" ht="8.25" customHeight="1" x14ac:dyDescent="0.2">
      <c r="D18" s="193"/>
      <c r="E18" s="193"/>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row>
    <row r="19" spans="4:44" ht="13.5" customHeight="1" x14ac:dyDescent="0.2">
      <c r="D19" s="1038" t="s">
        <v>53</v>
      </c>
      <c r="E19" s="1038"/>
      <c r="F19" s="1037" t="s">
        <v>54</v>
      </c>
      <c r="G19" s="1037"/>
      <c r="H19" s="1037"/>
      <c r="I19" s="1037"/>
      <c r="J19" s="1037"/>
      <c r="K19" s="1037"/>
      <c r="L19" s="1037"/>
      <c r="M19" s="1037"/>
      <c r="N19" s="1037"/>
      <c r="O19" s="1037"/>
      <c r="P19" s="1037"/>
      <c r="Q19" s="1037"/>
      <c r="R19" s="1037"/>
      <c r="S19" s="1037"/>
      <c r="T19" s="1037"/>
      <c r="U19" s="1037"/>
      <c r="V19" s="1037"/>
      <c r="W19" s="1037"/>
      <c r="X19" s="1037"/>
      <c r="Y19" s="1037"/>
      <c r="Z19" s="1037"/>
      <c r="AA19" s="1037"/>
      <c r="AB19" s="1037"/>
      <c r="AC19" s="1037"/>
      <c r="AD19" s="1037"/>
      <c r="AE19" s="1037"/>
      <c r="AF19" s="1037"/>
      <c r="AG19" s="1037"/>
      <c r="AH19" s="1037"/>
      <c r="AI19" s="1037"/>
      <c r="AJ19" s="1037"/>
      <c r="AK19" s="1037"/>
      <c r="AL19" s="1037"/>
      <c r="AM19" s="1037"/>
      <c r="AN19" s="1037"/>
      <c r="AO19" s="1037"/>
      <c r="AP19" s="1037"/>
      <c r="AQ19" s="1037"/>
    </row>
    <row r="20" spans="4:44" ht="6.75" customHeight="1" x14ac:dyDescent="0.2"/>
    <row r="21" spans="4:44" ht="15.9" customHeight="1" x14ac:dyDescent="0.2">
      <c r="R21" s="232"/>
      <c r="S21" s="232"/>
      <c r="T21" s="232"/>
      <c r="U21" s="1047" t="s">
        <v>65</v>
      </c>
      <c r="V21" s="1048"/>
      <c r="W21" s="1048"/>
      <c r="X21" s="1048"/>
      <c r="Y21" s="1048"/>
    </row>
    <row r="22" spans="4:44" ht="3.9" customHeight="1" x14ac:dyDescent="0.2">
      <c r="X22" s="36"/>
      <c r="Y22" s="36"/>
      <c r="Z22" s="36"/>
      <c r="AA22" s="36"/>
      <c r="AB22" s="36"/>
      <c r="AC22" s="36"/>
      <c r="AD22" s="36"/>
    </row>
    <row r="23" spans="4:44" ht="21.9" customHeight="1" x14ac:dyDescent="0.2">
      <c r="D23" s="36"/>
      <c r="E23" s="36"/>
      <c r="F23" s="36"/>
      <c r="G23" s="36"/>
      <c r="W23" s="1029" t="s">
        <v>4</v>
      </c>
      <c r="X23" s="1029"/>
      <c r="Y23" s="1029"/>
      <c r="Z23" s="1029"/>
      <c r="AA23" s="1029"/>
      <c r="AB23" s="1029"/>
      <c r="AC23" s="1036" t="str">
        <f>IF(入力シート!L23="正会員",入力シート!K35,"")</f>
        <v/>
      </c>
      <c r="AD23" s="1036"/>
      <c r="AE23" s="1036"/>
      <c r="AF23" s="1036"/>
      <c r="AG23" s="1036"/>
      <c r="AH23" s="1036"/>
      <c r="AI23" s="1036"/>
      <c r="AJ23" s="1036"/>
      <c r="AK23" s="1036"/>
      <c r="AL23" s="1036"/>
      <c r="AM23" s="1036"/>
      <c r="AN23" s="1036"/>
      <c r="AO23" s="1036"/>
      <c r="AP23" s="1036"/>
      <c r="AQ23" s="1036"/>
      <c r="AR23" s="1036"/>
    </row>
    <row r="24" spans="4:44" ht="21.9" customHeight="1" x14ac:dyDescent="0.2">
      <c r="D24" s="36"/>
      <c r="E24" s="36"/>
      <c r="F24" s="36"/>
      <c r="G24" s="36"/>
      <c r="H24" s="36"/>
      <c r="I24" s="36"/>
      <c r="J24" s="36"/>
      <c r="K24" s="36"/>
      <c r="L24" s="36"/>
      <c r="M24" s="36"/>
      <c r="N24" s="36"/>
      <c r="O24" s="36"/>
      <c r="P24" s="36"/>
      <c r="Q24" s="36"/>
      <c r="S24" s="31"/>
      <c r="T24" s="31"/>
      <c r="U24" s="31"/>
      <c r="V24" s="31"/>
      <c r="W24" s="374"/>
      <c r="X24" s="374"/>
      <c r="Y24" s="374"/>
      <c r="Z24" s="374"/>
      <c r="AA24" s="374"/>
      <c r="AB24" s="374"/>
      <c r="AC24" s="1022">
        <f>IF(入力シート!L19="主たる事業所","",入力シート!K49)</f>
        <v>0</v>
      </c>
      <c r="AD24" s="1022"/>
      <c r="AE24" s="1022"/>
      <c r="AF24" s="1022"/>
      <c r="AG24" s="1022"/>
      <c r="AH24" s="1022"/>
      <c r="AI24" s="1022"/>
      <c r="AJ24" s="1022"/>
      <c r="AK24" s="1022"/>
      <c r="AL24" s="1022"/>
      <c r="AM24" s="1022"/>
      <c r="AN24" s="1022"/>
      <c r="AO24" s="1022"/>
      <c r="AP24" s="1022"/>
      <c r="AQ24" s="1022"/>
      <c r="AR24" s="1022"/>
    </row>
    <row r="25" spans="4:44" ht="15.9" customHeight="1" x14ac:dyDescent="0.2">
      <c r="V25" s="35" t="s">
        <v>55</v>
      </c>
      <c r="W25" s="374"/>
      <c r="X25" s="374"/>
      <c r="Y25" s="1029" t="s">
        <v>56</v>
      </c>
      <c r="Z25" s="1029"/>
      <c r="AA25" s="1029"/>
      <c r="AB25" s="1029"/>
      <c r="AC25" s="20"/>
      <c r="AD25" s="1040">
        <f>IF(入力シート!L19="主たる事業所",入力シート!K71,入力シート!K105)</f>
        <v>0</v>
      </c>
      <c r="AE25" s="1040"/>
      <c r="AF25" s="1040"/>
      <c r="AG25" s="1040"/>
      <c r="AH25" s="1040"/>
      <c r="AI25" s="1040"/>
      <c r="AJ25" s="1040"/>
      <c r="AK25" s="1040"/>
      <c r="AL25" s="1040"/>
      <c r="AM25" s="1040"/>
      <c r="AN25" s="1040"/>
      <c r="AO25" s="1040"/>
      <c r="AP25" s="480"/>
      <c r="AQ25" s="480"/>
      <c r="AR25" s="1"/>
    </row>
    <row r="26" spans="4:44" ht="15.9" customHeight="1" thickBot="1" x14ac:dyDescent="0.25">
      <c r="AP26" s="318"/>
    </row>
    <row r="27" spans="4:44" ht="39.9" customHeight="1" x14ac:dyDescent="0.2">
      <c r="D27" s="1034" t="s">
        <v>44</v>
      </c>
      <c r="E27" s="1035"/>
      <c r="F27" s="1035"/>
      <c r="G27" s="1035"/>
      <c r="H27" s="1035"/>
      <c r="I27" s="1035"/>
      <c r="J27" s="1035"/>
      <c r="K27" s="1035"/>
      <c r="L27" s="358"/>
      <c r="M27" s="359" t="str">
        <f>IF(AND(入力シート!L23="正会員",入力シート!L152="大臣"),"☑","□")</f>
        <v>□</v>
      </c>
      <c r="N27" s="1043" t="s">
        <v>72</v>
      </c>
      <c r="O27" s="1043"/>
      <c r="P27" s="359"/>
      <c r="Q27" s="359" t="str">
        <f>IF(AND(入力シート!L23="正会員",入力シート!L152="愛知県知事"),"☑","□")</f>
        <v>□</v>
      </c>
      <c r="R27" s="1043" t="s">
        <v>73</v>
      </c>
      <c r="S27" s="1043"/>
      <c r="T27" s="1043"/>
      <c r="U27" s="1043"/>
      <c r="V27" s="1043"/>
      <c r="W27" s="40" t="s">
        <v>74</v>
      </c>
      <c r="X27" s="1044" t="str">
        <f>IF(入力シート!L23="正会員",入力シート!M155,"")</f>
        <v/>
      </c>
      <c r="Y27" s="1044"/>
      <c r="Z27" s="1044"/>
      <c r="AA27" s="1044"/>
      <c r="AB27" s="40" t="s">
        <v>41</v>
      </c>
      <c r="AC27" s="40" t="s">
        <v>76</v>
      </c>
      <c r="AD27" s="1044" t="str">
        <f>IF(入力シート!L23="正会員",入力シート!V155,"")</f>
        <v/>
      </c>
      <c r="AE27" s="1044"/>
      <c r="AF27" s="1044"/>
      <c r="AG27" s="1044"/>
      <c r="AH27" s="1044"/>
      <c r="AI27" s="1044"/>
      <c r="AJ27" s="1044"/>
      <c r="AK27" s="1044"/>
      <c r="AL27" s="1044"/>
      <c r="AM27" s="1044"/>
      <c r="AN27" s="1044"/>
      <c r="AO27" s="1044"/>
      <c r="AP27" s="40" t="s">
        <v>77</v>
      </c>
      <c r="AQ27" s="41"/>
    </row>
    <row r="28" spans="4:44" ht="20.100000000000001" customHeight="1" x14ac:dyDescent="0.2">
      <c r="D28" s="971" t="s">
        <v>3</v>
      </c>
      <c r="E28" s="970"/>
      <c r="F28" s="970"/>
      <c r="G28" s="970"/>
      <c r="H28" s="970"/>
      <c r="I28" s="970"/>
      <c r="J28" s="970"/>
      <c r="K28" s="970"/>
      <c r="L28" s="981" t="str">
        <f>IF(入力シート!L23="正会員",入力シート!AM148,"")</f>
        <v/>
      </c>
      <c r="M28" s="982"/>
      <c r="N28" s="982"/>
      <c r="O28" s="987" t="s">
        <v>78</v>
      </c>
      <c r="P28" s="982" t="str">
        <f>IF(入力シート!L23="正会員",入力シート!AS148,"")</f>
        <v/>
      </c>
      <c r="Q28" s="982"/>
      <c r="R28" s="987" t="s">
        <v>79</v>
      </c>
      <c r="S28" s="982" t="str">
        <f>IF(入力シート!L23="正会員",入力シート!AV148,"")</f>
        <v/>
      </c>
      <c r="T28" s="982"/>
      <c r="U28" s="987" t="s">
        <v>80</v>
      </c>
      <c r="V28" s="987" t="s">
        <v>81</v>
      </c>
      <c r="W28" s="987"/>
      <c r="X28" s="987"/>
      <c r="Y28" s="987"/>
      <c r="Z28" s="987"/>
      <c r="AA28" s="987"/>
      <c r="AB28" s="987"/>
      <c r="AC28" s="982" t="str">
        <f>IF(入力シート!L23="正会員",入力シート!AM151,"")</f>
        <v/>
      </c>
      <c r="AD28" s="982"/>
      <c r="AE28" s="982"/>
      <c r="AF28" s="42" t="s">
        <v>78</v>
      </c>
      <c r="AG28" s="982" t="str">
        <f>IF(入力シート!L23="正会員",入力シート!AS151,"")</f>
        <v/>
      </c>
      <c r="AH28" s="982"/>
      <c r="AI28" s="42" t="s">
        <v>82</v>
      </c>
      <c r="AJ28" s="982" t="str">
        <f>IF(入力シート!L23="正会員",入力シート!AV151,"")</f>
        <v/>
      </c>
      <c r="AK28" s="982"/>
      <c r="AL28" s="42" t="s">
        <v>80</v>
      </c>
      <c r="AM28" s="987" t="s">
        <v>75</v>
      </c>
      <c r="AN28" s="42"/>
      <c r="AO28" s="42"/>
      <c r="AP28" s="42"/>
      <c r="AQ28" s="43"/>
    </row>
    <row r="29" spans="4:44" ht="20.100000000000001" customHeight="1" x14ac:dyDescent="0.2">
      <c r="D29" s="971"/>
      <c r="E29" s="970"/>
      <c r="F29" s="970"/>
      <c r="G29" s="970"/>
      <c r="H29" s="970"/>
      <c r="I29" s="970"/>
      <c r="J29" s="970"/>
      <c r="K29" s="970"/>
      <c r="L29" s="997"/>
      <c r="M29" s="998"/>
      <c r="N29" s="998"/>
      <c r="O29" s="995"/>
      <c r="P29" s="998"/>
      <c r="Q29" s="998"/>
      <c r="R29" s="995"/>
      <c r="S29" s="998"/>
      <c r="T29" s="998"/>
      <c r="U29" s="995"/>
      <c r="V29" s="995"/>
      <c r="W29" s="995"/>
      <c r="X29" s="995"/>
      <c r="Y29" s="995"/>
      <c r="Z29" s="995"/>
      <c r="AA29" s="995"/>
      <c r="AB29" s="995"/>
      <c r="AC29" s="998" t="str">
        <f>IF(入力シート!L23="正会員",入力シート!AM154,"")</f>
        <v/>
      </c>
      <c r="AD29" s="998"/>
      <c r="AE29" s="998"/>
      <c r="AF29" s="32" t="s">
        <v>78</v>
      </c>
      <c r="AG29" s="998" t="str">
        <f>IF(入力シート!L23="正会員",入力シート!AS154,"")</f>
        <v/>
      </c>
      <c r="AH29" s="998"/>
      <c r="AI29" s="32" t="s">
        <v>82</v>
      </c>
      <c r="AJ29" s="998" t="str">
        <f>IF(入力シート!L23="正会員",入力シート!AV154,"")</f>
        <v/>
      </c>
      <c r="AK29" s="998"/>
      <c r="AL29" s="32" t="s">
        <v>80</v>
      </c>
      <c r="AM29" s="995"/>
      <c r="AN29" s="32"/>
      <c r="AO29" s="32"/>
      <c r="AP29" s="32"/>
      <c r="AQ29" s="44"/>
    </row>
    <row r="30" spans="4:44" ht="3.9" customHeight="1" x14ac:dyDescent="0.2">
      <c r="D30" s="969" t="s">
        <v>100</v>
      </c>
      <c r="E30" s="970"/>
      <c r="F30" s="970"/>
      <c r="G30" s="970"/>
      <c r="H30" s="970"/>
      <c r="I30" s="970"/>
      <c r="J30" s="970"/>
      <c r="K30" s="970"/>
      <c r="L30" s="1065"/>
      <c r="M30" s="1011"/>
      <c r="N30" s="1011"/>
      <c r="O30" s="1011"/>
      <c r="P30" s="1011"/>
      <c r="Q30" s="1011"/>
      <c r="R30" s="1011"/>
      <c r="S30" s="1011"/>
      <c r="T30" s="1011"/>
      <c r="U30" s="1011"/>
      <c r="V30" s="1011"/>
      <c r="W30" s="1011"/>
      <c r="X30" s="1011"/>
      <c r="Y30" s="1011"/>
      <c r="Z30" s="1011"/>
      <c r="AA30" s="1011"/>
      <c r="AB30" s="1066"/>
      <c r="AC30" s="1118" t="s">
        <v>40</v>
      </c>
      <c r="AD30" s="1119"/>
      <c r="AE30" s="1119"/>
      <c r="AF30" s="1120"/>
      <c r="AG30" s="1132">
        <f>IF(入力シート!L19="主たる事業所",入力シート!K45,入力シート!K59)</f>
        <v>0</v>
      </c>
      <c r="AH30" s="1127"/>
      <c r="AI30" s="1127"/>
      <c r="AJ30" s="1119" t="s">
        <v>12</v>
      </c>
      <c r="AK30" s="1127">
        <f>IF(入力シート!L19="主たる事業所",入力シート!R45,入力シート!R59)</f>
        <v>0</v>
      </c>
      <c r="AL30" s="1127"/>
      <c r="AM30" s="1127"/>
      <c r="AN30" s="1119" t="s">
        <v>13</v>
      </c>
      <c r="AO30" s="1127">
        <f>IF(入力シート!L19="主たる事業所",入力シート!Z45,入力シート!Z59)</f>
        <v>0</v>
      </c>
      <c r="AP30" s="1127"/>
      <c r="AQ30" s="1128"/>
    </row>
    <row r="31" spans="4:44" ht="15.9" customHeight="1" x14ac:dyDescent="0.2">
      <c r="D31" s="969"/>
      <c r="E31" s="970"/>
      <c r="F31" s="970"/>
      <c r="G31" s="970"/>
      <c r="H31" s="970"/>
      <c r="I31" s="970"/>
      <c r="J31" s="970"/>
      <c r="K31" s="970"/>
      <c r="L31" s="1070" t="str">
        <f>IF(入力シート!L23="正会員",入力シート!K34,"")</f>
        <v/>
      </c>
      <c r="M31" s="1071"/>
      <c r="N31" s="1071"/>
      <c r="O31" s="1071"/>
      <c r="P31" s="1071"/>
      <c r="Q31" s="1071"/>
      <c r="R31" s="1071"/>
      <c r="S31" s="1071"/>
      <c r="T31" s="1071"/>
      <c r="U31" s="1071"/>
      <c r="V31" s="1071"/>
      <c r="W31" s="1071"/>
      <c r="X31" s="1071"/>
      <c r="Y31" s="1071"/>
      <c r="Z31" s="1071"/>
      <c r="AA31" s="1071"/>
      <c r="AB31" s="1072"/>
      <c r="AC31" s="1121"/>
      <c r="AD31" s="1122"/>
      <c r="AE31" s="1122"/>
      <c r="AF31" s="1123"/>
      <c r="AG31" s="1133"/>
      <c r="AH31" s="1023"/>
      <c r="AI31" s="1023"/>
      <c r="AJ31" s="1122"/>
      <c r="AK31" s="1023"/>
      <c r="AL31" s="1023"/>
      <c r="AM31" s="1023"/>
      <c r="AN31" s="1122"/>
      <c r="AO31" s="1023"/>
      <c r="AP31" s="1023"/>
      <c r="AQ31" s="1129"/>
    </row>
    <row r="32" spans="4:44" ht="15.9" customHeight="1" x14ac:dyDescent="0.2">
      <c r="D32" s="969"/>
      <c r="E32" s="970"/>
      <c r="F32" s="970"/>
      <c r="G32" s="970"/>
      <c r="H32" s="970"/>
      <c r="I32" s="970"/>
      <c r="J32" s="970"/>
      <c r="K32" s="970"/>
      <c r="L32" s="1073" t="str">
        <f>IF(入力シート!L23="正会員",入力シート!K35,"")</f>
        <v/>
      </c>
      <c r="M32" s="1074"/>
      <c r="N32" s="1074"/>
      <c r="O32" s="1074"/>
      <c r="P32" s="1074"/>
      <c r="Q32" s="1074"/>
      <c r="R32" s="1074"/>
      <c r="S32" s="1074"/>
      <c r="T32" s="1074"/>
      <c r="U32" s="1074"/>
      <c r="V32" s="1074"/>
      <c r="W32" s="1074"/>
      <c r="X32" s="1074"/>
      <c r="Y32" s="1074"/>
      <c r="Z32" s="1074"/>
      <c r="AA32" s="1074"/>
      <c r="AB32" s="1075"/>
      <c r="AC32" s="1124"/>
      <c r="AD32" s="1125"/>
      <c r="AE32" s="1125"/>
      <c r="AF32" s="1126"/>
      <c r="AG32" s="1134"/>
      <c r="AH32" s="1130"/>
      <c r="AI32" s="1130"/>
      <c r="AJ32" s="1125"/>
      <c r="AK32" s="1130"/>
      <c r="AL32" s="1130"/>
      <c r="AM32" s="1130"/>
      <c r="AN32" s="1125"/>
      <c r="AO32" s="1130"/>
      <c r="AP32" s="1130"/>
      <c r="AQ32" s="1131"/>
    </row>
    <row r="33" spans="4:43" ht="15.9" customHeight="1" x14ac:dyDescent="0.2">
      <c r="D33" s="969"/>
      <c r="E33" s="970"/>
      <c r="F33" s="970"/>
      <c r="G33" s="970"/>
      <c r="H33" s="970"/>
      <c r="I33" s="970"/>
      <c r="J33" s="970"/>
      <c r="K33" s="970"/>
      <c r="L33" s="1070">
        <f>IF(入力シート!L19="主たる事業所","",入力シート!K48)</f>
        <v>0</v>
      </c>
      <c r="M33" s="1071"/>
      <c r="N33" s="1071"/>
      <c r="O33" s="1071"/>
      <c r="P33" s="1071"/>
      <c r="Q33" s="1071"/>
      <c r="R33" s="1071"/>
      <c r="S33" s="1071"/>
      <c r="T33" s="1071"/>
      <c r="U33" s="1071"/>
      <c r="V33" s="1071"/>
      <c r="W33" s="1071"/>
      <c r="X33" s="1071"/>
      <c r="Y33" s="1071"/>
      <c r="Z33" s="1071"/>
      <c r="AA33" s="1071"/>
      <c r="AB33" s="1072"/>
      <c r="AC33" s="1118" t="s">
        <v>60</v>
      </c>
      <c r="AD33" s="1119"/>
      <c r="AE33" s="1119"/>
      <c r="AF33" s="1120"/>
      <c r="AG33" s="1132">
        <f>IF(入力シート!L19="主たる事業所",入力シート!AJ45,入力シート!AJ59)</f>
        <v>0</v>
      </c>
      <c r="AH33" s="1127"/>
      <c r="AI33" s="1127"/>
      <c r="AJ33" s="1119" t="s">
        <v>12</v>
      </c>
      <c r="AK33" s="1127">
        <f>IF(入力シート!L19="主たる事業所",入力シート!AP45,入力シート!AP59)</f>
        <v>0</v>
      </c>
      <c r="AL33" s="1127"/>
      <c r="AM33" s="1127"/>
      <c r="AN33" s="1119" t="s">
        <v>13</v>
      </c>
      <c r="AO33" s="1127">
        <f>IF(入力シート!L19="主たる事業所",入力シート!AU45,入力シート!AU59)</f>
        <v>0</v>
      </c>
      <c r="AP33" s="1127"/>
      <c r="AQ33" s="1128"/>
    </row>
    <row r="34" spans="4:43" ht="15.9" customHeight="1" x14ac:dyDescent="0.2">
      <c r="D34" s="969"/>
      <c r="E34" s="970"/>
      <c r="F34" s="970"/>
      <c r="G34" s="970"/>
      <c r="H34" s="970"/>
      <c r="I34" s="970"/>
      <c r="J34" s="970"/>
      <c r="K34" s="970"/>
      <c r="L34" s="1073">
        <f>IF(入力シート!L19="主たる事業所","",入力シート!K49)</f>
        <v>0</v>
      </c>
      <c r="M34" s="1074"/>
      <c r="N34" s="1074"/>
      <c r="O34" s="1074"/>
      <c r="P34" s="1074"/>
      <c r="Q34" s="1074"/>
      <c r="R34" s="1074"/>
      <c r="S34" s="1074"/>
      <c r="T34" s="1074"/>
      <c r="U34" s="1074"/>
      <c r="V34" s="1074"/>
      <c r="W34" s="1074"/>
      <c r="X34" s="1074"/>
      <c r="Y34" s="1074"/>
      <c r="Z34" s="1074"/>
      <c r="AA34" s="1074"/>
      <c r="AB34" s="1075"/>
      <c r="AC34" s="1121"/>
      <c r="AD34" s="1122"/>
      <c r="AE34" s="1122"/>
      <c r="AF34" s="1123"/>
      <c r="AG34" s="1133"/>
      <c r="AH34" s="1023"/>
      <c r="AI34" s="1023"/>
      <c r="AJ34" s="1122"/>
      <c r="AK34" s="1023"/>
      <c r="AL34" s="1023"/>
      <c r="AM34" s="1023"/>
      <c r="AN34" s="1122"/>
      <c r="AO34" s="1023"/>
      <c r="AP34" s="1023"/>
      <c r="AQ34" s="1129"/>
    </row>
    <row r="35" spans="4:43" ht="3.9" customHeight="1" x14ac:dyDescent="0.2">
      <c r="D35" s="971"/>
      <c r="E35" s="970"/>
      <c r="F35" s="970"/>
      <c r="G35" s="970"/>
      <c r="H35" s="970"/>
      <c r="I35" s="970"/>
      <c r="J35" s="970"/>
      <c r="K35" s="970"/>
      <c r="L35" s="1067"/>
      <c r="M35" s="1068"/>
      <c r="N35" s="1068"/>
      <c r="O35" s="1068"/>
      <c r="P35" s="1068"/>
      <c r="Q35" s="1068"/>
      <c r="R35" s="1068"/>
      <c r="S35" s="1068"/>
      <c r="T35" s="1068"/>
      <c r="U35" s="1068"/>
      <c r="V35" s="1068"/>
      <c r="W35" s="1068"/>
      <c r="X35" s="1068"/>
      <c r="Y35" s="1068"/>
      <c r="Z35" s="1068"/>
      <c r="AA35" s="1068"/>
      <c r="AB35" s="1069"/>
      <c r="AC35" s="1124"/>
      <c r="AD35" s="1125"/>
      <c r="AE35" s="1125"/>
      <c r="AF35" s="1126"/>
      <c r="AG35" s="1134"/>
      <c r="AH35" s="1130"/>
      <c r="AI35" s="1130"/>
      <c r="AJ35" s="1125"/>
      <c r="AK35" s="1130"/>
      <c r="AL35" s="1130"/>
      <c r="AM35" s="1130"/>
      <c r="AN35" s="1125"/>
      <c r="AO35" s="1130"/>
      <c r="AP35" s="1130"/>
      <c r="AQ35" s="1131"/>
    </row>
    <row r="36" spans="4:43" ht="3.9" customHeight="1" x14ac:dyDescent="0.2">
      <c r="D36" s="969" t="s">
        <v>101</v>
      </c>
      <c r="E36" s="970"/>
      <c r="F36" s="970"/>
      <c r="G36" s="970"/>
      <c r="H36" s="970"/>
      <c r="I36" s="970"/>
      <c r="J36" s="970"/>
      <c r="K36" s="970"/>
      <c r="L36" s="45"/>
      <c r="M36" s="42"/>
      <c r="N36" s="42"/>
      <c r="O36" s="42"/>
      <c r="P36" s="42"/>
      <c r="Q36" s="42"/>
      <c r="R36" s="42"/>
      <c r="S36" s="42"/>
      <c r="T36" s="42"/>
      <c r="U36" s="42"/>
      <c r="V36" s="42"/>
      <c r="W36" s="42"/>
      <c r="X36" s="42"/>
      <c r="Y36" s="42"/>
      <c r="Z36" s="42"/>
      <c r="AA36" s="42"/>
      <c r="AB36" s="46"/>
      <c r="AC36" s="990" t="s">
        <v>61</v>
      </c>
      <c r="AD36" s="987"/>
      <c r="AE36" s="987"/>
      <c r="AF36" s="991"/>
      <c r="AG36" s="981">
        <f>IF(入力シート!L19="主たる事業所",入力シート!L89,入力シート!L123)</f>
        <v>0</v>
      </c>
      <c r="AH36" s="982"/>
      <c r="AI36" s="982"/>
      <c r="AJ36" s="987" t="s">
        <v>0</v>
      </c>
      <c r="AK36" s="982">
        <f>IF(入力シート!L19="主たる事業所",入力シート!T89,入力シート!T123)</f>
        <v>0</v>
      </c>
      <c r="AL36" s="982"/>
      <c r="AM36" s="987" t="s">
        <v>1</v>
      </c>
      <c r="AN36" s="982">
        <f>IF(入力シート!L19="主たる事業所",入力シート!AA89,入力シート!AA123)</f>
        <v>0</v>
      </c>
      <c r="AO36" s="982"/>
      <c r="AP36" s="987" t="s">
        <v>62</v>
      </c>
      <c r="AQ36" s="1025"/>
    </row>
    <row r="37" spans="4:43" ht="15.9" customHeight="1" x14ac:dyDescent="0.2">
      <c r="D37" s="969"/>
      <c r="E37" s="970"/>
      <c r="F37" s="970"/>
      <c r="G37" s="970"/>
      <c r="H37" s="970"/>
      <c r="I37" s="970"/>
      <c r="J37" s="970"/>
      <c r="K37" s="970"/>
      <c r="L37" s="1062">
        <f>IF(入力シート!L19="主たる事業所",入力シート!K70,入力シート!K104)</f>
        <v>0</v>
      </c>
      <c r="M37" s="1063"/>
      <c r="N37" s="1063"/>
      <c r="O37" s="1063"/>
      <c r="P37" s="1063"/>
      <c r="Q37" s="1063"/>
      <c r="R37" s="1063"/>
      <c r="S37" s="1063"/>
      <c r="T37" s="1063"/>
      <c r="U37" s="1063"/>
      <c r="V37" s="1063"/>
      <c r="W37" s="1063"/>
      <c r="X37" s="1063"/>
      <c r="Y37" s="1063"/>
      <c r="Z37" s="1063"/>
      <c r="AA37" s="1063"/>
      <c r="AB37" s="1064"/>
      <c r="AC37" s="992"/>
      <c r="AD37" s="988"/>
      <c r="AE37" s="988"/>
      <c r="AF37" s="993"/>
      <c r="AG37" s="983"/>
      <c r="AH37" s="984"/>
      <c r="AI37" s="984"/>
      <c r="AJ37" s="988"/>
      <c r="AK37" s="984"/>
      <c r="AL37" s="984"/>
      <c r="AM37" s="988"/>
      <c r="AN37" s="984"/>
      <c r="AO37" s="984"/>
      <c r="AP37" s="988"/>
      <c r="AQ37" s="1026"/>
    </row>
    <row r="38" spans="4:43" ht="15.9" customHeight="1" x14ac:dyDescent="0.2">
      <c r="D38" s="969"/>
      <c r="E38" s="970"/>
      <c r="F38" s="970"/>
      <c r="G38" s="970"/>
      <c r="H38" s="970"/>
      <c r="I38" s="970"/>
      <c r="J38" s="970"/>
      <c r="K38" s="970"/>
      <c r="L38" s="1021">
        <f>IF(入力シート!L19="主たる事業所",入力シート!K71,入力シート!K105)</f>
        <v>0</v>
      </c>
      <c r="M38" s="1022"/>
      <c r="N38" s="1022"/>
      <c r="O38" s="1022"/>
      <c r="P38" s="1022"/>
      <c r="Q38" s="1022"/>
      <c r="R38" s="1022"/>
      <c r="S38" s="1022"/>
      <c r="T38" s="1022"/>
      <c r="U38" s="1022"/>
      <c r="V38" s="1022"/>
      <c r="W38" s="1022"/>
      <c r="X38" s="1022"/>
      <c r="Y38" s="1022"/>
      <c r="Z38" s="1022"/>
      <c r="AA38" s="1023">
        <f>IF(入力シート!L19="主たる事業所",入力シート!L93,入力シート!L127)</f>
        <v>0</v>
      </c>
      <c r="AB38" s="1024"/>
      <c r="AC38" s="992"/>
      <c r="AD38" s="988"/>
      <c r="AE38" s="988"/>
      <c r="AF38" s="993"/>
      <c r="AG38" s="983"/>
      <c r="AH38" s="984"/>
      <c r="AI38" s="984"/>
      <c r="AJ38" s="988"/>
      <c r="AK38" s="984"/>
      <c r="AL38" s="984"/>
      <c r="AM38" s="988"/>
      <c r="AN38" s="984"/>
      <c r="AO38" s="984"/>
      <c r="AP38" s="988"/>
      <c r="AQ38" s="1026"/>
    </row>
    <row r="39" spans="4:43" ht="3.9" customHeight="1" x14ac:dyDescent="0.2">
      <c r="D39" s="971"/>
      <c r="E39" s="970"/>
      <c r="F39" s="970"/>
      <c r="G39" s="970"/>
      <c r="H39" s="970"/>
      <c r="I39" s="970"/>
      <c r="J39" s="970"/>
      <c r="K39" s="970"/>
      <c r="L39" s="47"/>
      <c r="M39" s="32"/>
      <c r="N39" s="32"/>
      <c r="O39" s="32"/>
      <c r="P39" s="32"/>
      <c r="Q39" s="32"/>
      <c r="R39" s="32"/>
      <c r="S39" s="32"/>
      <c r="T39" s="32"/>
      <c r="U39" s="32"/>
      <c r="V39" s="32"/>
      <c r="W39" s="32"/>
      <c r="X39" s="32"/>
      <c r="Y39" s="32"/>
      <c r="Z39" s="32"/>
      <c r="AA39" s="32"/>
      <c r="AB39" s="48"/>
      <c r="AC39" s="994"/>
      <c r="AD39" s="995"/>
      <c r="AE39" s="995"/>
      <c r="AF39" s="996"/>
      <c r="AG39" s="997"/>
      <c r="AH39" s="998"/>
      <c r="AI39" s="998"/>
      <c r="AJ39" s="995"/>
      <c r="AK39" s="998"/>
      <c r="AL39" s="998"/>
      <c r="AM39" s="995"/>
      <c r="AN39" s="998"/>
      <c r="AO39" s="998"/>
      <c r="AP39" s="995"/>
      <c r="AQ39" s="1027"/>
    </row>
    <row r="40" spans="4:43" ht="3.9" customHeight="1" x14ac:dyDescent="0.2">
      <c r="D40" s="969" t="s">
        <v>102</v>
      </c>
      <c r="E40" s="970"/>
      <c r="F40" s="970"/>
      <c r="G40" s="970"/>
      <c r="H40" s="970"/>
      <c r="I40" s="970"/>
      <c r="J40" s="970"/>
      <c r="K40" s="970"/>
      <c r="L40" s="45"/>
      <c r="M40" s="42"/>
      <c r="N40" s="42"/>
      <c r="O40" s="42"/>
      <c r="P40" s="42"/>
      <c r="Q40" s="42"/>
      <c r="R40" s="42"/>
      <c r="S40" s="42"/>
      <c r="T40" s="42"/>
      <c r="U40" s="42"/>
      <c r="V40" s="42"/>
      <c r="W40" s="42"/>
      <c r="X40" s="42"/>
      <c r="Y40" s="42"/>
      <c r="Z40" s="42"/>
      <c r="AA40" s="42"/>
      <c r="AB40" s="46"/>
      <c r="AC40" s="999" t="s">
        <v>64</v>
      </c>
      <c r="AD40" s="964"/>
      <c r="AE40" s="964"/>
      <c r="AF40" s="1000"/>
      <c r="AG40" s="1008"/>
      <c r="AH40" s="1009"/>
      <c r="AI40" s="1009"/>
      <c r="AJ40" s="1009"/>
      <c r="AK40" s="1009"/>
      <c r="AL40" s="987" t="s">
        <v>18</v>
      </c>
      <c r="AM40" s="982" t="str">
        <f>IF(入力シート!L23="正会員",入力シート!V224,"")</f>
        <v/>
      </c>
      <c r="AN40" s="982"/>
      <c r="AO40" s="982"/>
      <c r="AP40" s="982"/>
      <c r="AQ40" s="1025" t="s">
        <v>14</v>
      </c>
    </row>
    <row r="41" spans="4:43" ht="15.9" customHeight="1" x14ac:dyDescent="0.2">
      <c r="D41" s="969"/>
      <c r="E41" s="970"/>
      <c r="F41" s="970"/>
      <c r="G41" s="970"/>
      <c r="H41" s="970"/>
      <c r="I41" s="970"/>
      <c r="J41" s="970"/>
      <c r="K41" s="970"/>
      <c r="L41" s="1062">
        <f>入力シート!K219</f>
        <v>0</v>
      </c>
      <c r="M41" s="1063"/>
      <c r="N41" s="1063"/>
      <c r="O41" s="1063"/>
      <c r="P41" s="1063"/>
      <c r="Q41" s="1063"/>
      <c r="R41" s="1063"/>
      <c r="S41" s="1063"/>
      <c r="T41" s="1063"/>
      <c r="U41" s="1063"/>
      <c r="V41" s="1063"/>
      <c r="W41" s="1063"/>
      <c r="X41" s="1063"/>
      <c r="Y41" s="1063"/>
      <c r="Z41" s="1063"/>
      <c r="AA41" s="1063"/>
      <c r="AB41" s="1064"/>
      <c r="AC41" s="1001"/>
      <c r="AD41" s="1002"/>
      <c r="AE41" s="1002"/>
      <c r="AF41" s="1003"/>
      <c r="AG41" s="992" t="s">
        <v>96</v>
      </c>
      <c r="AH41" s="984" t="str">
        <f>IF(入力シート!L23="正会員",入力シート!L224,"")</f>
        <v/>
      </c>
      <c r="AI41" s="984"/>
      <c r="AJ41" s="984"/>
      <c r="AK41" s="988" t="s">
        <v>97</v>
      </c>
      <c r="AL41" s="988"/>
      <c r="AM41" s="984"/>
      <c r="AN41" s="984"/>
      <c r="AO41" s="984"/>
      <c r="AP41" s="984"/>
      <c r="AQ41" s="1026"/>
    </row>
    <row r="42" spans="4:43" ht="15.9" customHeight="1" x14ac:dyDescent="0.2">
      <c r="D42" s="969"/>
      <c r="E42" s="970"/>
      <c r="F42" s="970"/>
      <c r="G42" s="970"/>
      <c r="H42" s="970"/>
      <c r="I42" s="970"/>
      <c r="J42" s="970"/>
      <c r="K42" s="970"/>
      <c r="L42" s="1076">
        <f>入力シート!K221</f>
        <v>0</v>
      </c>
      <c r="M42" s="1036"/>
      <c r="N42" s="1036"/>
      <c r="O42" s="1036"/>
      <c r="P42" s="1036"/>
      <c r="Q42" s="1036"/>
      <c r="R42" s="1036"/>
      <c r="S42" s="1036"/>
      <c r="T42" s="1036"/>
      <c r="U42" s="1036"/>
      <c r="V42" s="1036"/>
      <c r="W42" s="1036"/>
      <c r="X42" s="1036"/>
      <c r="Y42" s="1036"/>
      <c r="Z42" s="1036"/>
      <c r="AA42" s="1036"/>
      <c r="AB42" s="1077"/>
      <c r="AC42" s="1001"/>
      <c r="AD42" s="1002"/>
      <c r="AE42" s="1002"/>
      <c r="AF42" s="1003"/>
      <c r="AG42" s="992"/>
      <c r="AH42" s="984"/>
      <c r="AI42" s="984"/>
      <c r="AJ42" s="984"/>
      <c r="AK42" s="988"/>
      <c r="AL42" s="988"/>
      <c r="AM42" s="984"/>
      <c r="AN42" s="984"/>
      <c r="AO42" s="984"/>
      <c r="AP42" s="984"/>
      <c r="AQ42" s="1026"/>
    </row>
    <row r="43" spans="4:43" ht="3.9" customHeight="1" x14ac:dyDescent="0.2">
      <c r="D43" s="971"/>
      <c r="E43" s="970"/>
      <c r="F43" s="970"/>
      <c r="G43" s="970"/>
      <c r="H43" s="970"/>
      <c r="I43" s="970"/>
      <c r="J43" s="970"/>
      <c r="K43" s="970"/>
      <c r="L43" s="47"/>
      <c r="M43" s="32"/>
      <c r="N43" s="32"/>
      <c r="O43" s="32"/>
      <c r="P43" s="32"/>
      <c r="Q43" s="32"/>
      <c r="R43" s="32"/>
      <c r="S43" s="32"/>
      <c r="T43" s="32"/>
      <c r="U43" s="32"/>
      <c r="V43" s="32"/>
      <c r="W43" s="32"/>
      <c r="X43" s="32"/>
      <c r="Y43" s="32"/>
      <c r="Z43" s="32"/>
      <c r="AA43" s="32"/>
      <c r="AB43" s="48"/>
      <c r="AC43" s="1004"/>
      <c r="AD43" s="1005"/>
      <c r="AE43" s="1005"/>
      <c r="AF43" s="1006"/>
      <c r="AG43" s="49"/>
      <c r="AH43" s="1007"/>
      <c r="AI43" s="1007"/>
      <c r="AJ43" s="1007"/>
      <c r="AK43" s="50"/>
      <c r="AL43" s="995"/>
      <c r="AM43" s="998"/>
      <c r="AN43" s="998"/>
      <c r="AO43" s="998"/>
      <c r="AP43" s="998"/>
      <c r="AQ43" s="1027"/>
    </row>
    <row r="44" spans="4:43" ht="15.9" customHeight="1" x14ac:dyDescent="0.2">
      <c r="D44" s="969" t="s">
        <v>103</v>
      </c>
      <c r="E44" s="970"/>
      <c r="F44" s="970"/>
      <c r="G44" s="970"/>
      <c r="H44" s="970"/>
      <c r="I44" s="970"/>
      <c r="J44" s="970"/>
      <c r="K44" s="970"/>
      <c r="L44" s="51" t="s">
        <v>66</v>
      </c>
      <c r="M44" s="1010" t="str">
        <f>IF(入力シート!L19="主たる事業所",入力シート!M38,入力シート!M52)</f>
        <v>　　　―</v>
      </c>
      <c r="N44" s="1010"/>
      <c r="O44" s="1010"/>
      <c r="P44" s="1010"/>
      <c r="Q44" s="1010"/>
      <c r="R44" s="1010"/>
      <c r="S44" s="1010"/>
      <c r="T44" s="1010"/>
      <c r="U44" s="1010"/>
      <c r="V44" s="42"/>
      <c r="W44" s="42"/>
      <c r="X44" s="42"/>
      <c r="Y44" s="42"/>
      <c r="Z44" s="42"/>
      <c r="AA44" s="42"/>
      <c r="AB44" s="42"/>
      <c r="AC44" s="42" t="s">
        <v>69</v>
      </c>
      <c r="AD44" s="360" t="str">
        <f>IF(入力シート!L19="主たる事業所","☑","□")</f>
        <v>□</v>
      </c>
      <c r="AE44" s="1011" t="s">
        <v>428</v>
      </c>
      <c r="AF44" s="1011"/>
      <c r="AG44" s="1011"/>
      <c r="AH44" s="1011"/>
      <c r="AI44" s="1011"/>
      <c r="AJ44" s="35" t="s">
        <v>429</v>
      </c>
      <c r="AK44" s="360" t="str">
        <f>IF(入力シート!L19="従たる事業所","☑","□")</f>
        <v>□</v>
      </c>
      <c r="AL44" s="1011" t="s">
        <v>427</v>
      </c>
      <c r="AM44" s="1011"/>
      <c r="AN44" s="1011"/>
      <c r="AO44" s="1011"/>
      <c r="AP44" s="1011"/>
      <c r="AQ44" s="43" t="s">
        <v>67</v>
      </c>
    </row>
    <row r="45" spans="4:43" ht="15.9" customHeight="1" x14ac:dyDescent="0.2">
      <c r="D45" s="969"/>
      <c r="E45" s="970"/>
      <c r="F45" s="970"/>
      <c r="G45" s="970"/>
      <c r="H45" s="970"/>
      <c r="I45" s="970"/>
      <c r="J45" s="970"/>
      <c r="K45" s="970"/>
      <c r="L45" s="972">
        <f>IF(入力シート!L19="主たる事業所",入力シート!K39,入力シート!K53)</f>
        <v>0</v>
      </c>
      <c r="M45" s="973"/>
      <c r="N45" s="973"/>
      <c r="O45" s="973"/>
      <c r="P45" s="973"/>
      <c r="Q45" s="973"/>
      <c r="R45" s="973"/>
      <c r="S45" s="973"/>
      <c r="T45" s="973"/>
      <c r="U45" s="973"/>
      <c r="V45" s="973"/>
      <c r="W45" s="973"/>
      <c r="X45" s="973"/>
      <c r="Y45" s="973"/>
      <c r="Z45" s="973"/>
      <c r="AA45" s="973"/>
      <c r="AB45" s="973"/>
      <c r="AC45" s="973"/>
      <c r="AD45" s="973"/>
      <c r="AE45" s="973"/>
      <c r="AF45" s="973"/>
      <c r="AG45" s="973"/>
      <c r="AH45" s="973"/>
      <c r="AI45" s="973"/>
      <c r="AJ45" s="973"/>
      <c r="AK45" s="973"/>
      <c r="AL45" s="973"/>
      <c r="AM45" s="973"/>
      <c r="AN45" s="973"/>
      <c r="AO45" s="973"/>
      <c r="AP45" s="973"/>
      <c r="AQ45" s="974"/>
    </row>
    <row r="46" spans="4:43" ht="15.9" customHeight="1" x14ac:dyDescent="0.2">
      <c r="D46" s="971"/>
      <c r="E46" s="970"/>
      <c r="F46" s="970"/>
      <c r="G46" s="970"/>
      <c r="H46" s="970"/>
      <c r="I46" s="970"/>
      <c r="J46" s="970"/>
      <c r="K46" s="970"/>
      <c r="L46" s="975">
        <f>IF(入力シート!L19="主たる事業所",入力シート!K40,入力シート!K54)</f>
        <v>0</v>
      </c>
      <c r="M46" s="976"/>
      <c r="N46" s="976"/>
      <c r="O46" s="976"/>
      <c r="P46" s="976"/>
      <c r="Q46" s="976"/>
      <c r="R46" s="976"/>
      <c r="S46" s="976"/>
      <c r="T46" s="976"/>
      <c r="U46" s="976"/>
      <c r="V46" s="976"/>
      <c r="W46" s="976"/>
      <c r="X46" s="976"/>
      <c r="Y46" s="976"/>
      <c r="Z46" s="976"/>
      <c r="AA46" s="976"/>
      <c r="AB46" s="976"/>
      <c r="AC46" s="976"/>
      <c r="AD46" s="976"/>
      <c r="AE46" s="976"/>
      <c r="AF46" s="976"/>
      <c r="AG46" s="976"/>
      <c r="AH46" s="976"/>
      <c r="AI46" s="976"/>
      <c r="AJ46" s="976"/>
      <c r="AK46" s="976"/>
      <c r="AL46" s="976"/>
      <c r="AM46" s="976"/>
      <c r="AN46" s="976"/>
      <c r="AO46" s="976"/>
      <c r="AP46" s="976"/>
      <c r="AQ46" s="977"/>
    </row>
    <row r="47" spans="4:43" ht="20.100000000000001" customHeight="1" x14ac:dyDescent="0.2">
      <c r="D47" s="969" t="s">
        <v>331</v>
      </c>
      <c r="E47" s="970"/>
      <c r="F47" s="970"/>
      <c r="G47" s="970"/>
      <c r="H47" s="970"/>
      <c r="I47" s="970"/>
      <c r="J47" s="970"/>
      <c r="K47" s="970"/>
      <c r="L47" s="972">
        <f>IF(入力シート!L19="主たる事業所",入力シート!K42,入力シート!K56)</f>
        <v>0</v>
      </c>
      <c r="M47" s="973"/>
      <c r="N47" s="973"/>
      <c r="O47" s="973"/>
      <c r="P47" s="973"/>
      <c r="Q47" s="973"/>
      <c r="R47" s="973"/>
      <c r="S47" s="973"/>
      <c r="T47" s="973"/>
      <c r="U47" s="973"/>
      <c r="V47" s="973"/>
      <c r="W47" s="973"/>
      <c r="X47" s="973"/>
      <c r="Y47" s="973"/>
      <c r="Z47" s="973"/>
      <c r="AA47" s="973"/>
      <c r="AB47" s="973"/>
      <c r="AC47" s="973"/>
      <c r="AD47" s="973"/>
      <c r="AE47" s="973"/>
      <c r="AF47" s="973"/>
      <c r="AG47" s="973"/>
      <c r="AH47" s="973"/>
      <c r="AI47" s="973"/>
      <c r="AJ47" s="973"/>
      <c r="AK47" s="973"/>
      <c r="AL47" s="973"/>
      <c r="AM47" s="973"/>
      <c r="AN47" s="973"/>
      <c r="AO47" s="973"/>
      <c r="AP47" s="973"/>
      <c r="AQ47" s="974"/>
    </row>
    <row r="48" spans="4:43" ht="20.100000000000001" customHeight="1" x14ac:dyDescent="0.2">
      <c r="D48" s="971"/>
      <c r="E48" s="970"/>
      <c r="F48" s="970"/>
      <c r="G48" s="970"/>
      <c r="H48" s="970"/>
      <c r="I48" s="970"/>
      <c r="J48" s="970"/>
      <c r="K48" s="970"/>
      <c r="L48" s="975">
        <f>IF(入力シート!L19="主たる事業所",入力シート!K43,入力シート!K57)</f>
        <v>0</v>
      </c>
      <c r="M48" s="976"/>
      <c r="N48" s="976"/>
      <c r="O48" s="976"/>
      <c r="P48" s="976"/>
      <c r="Q48" s="976"/>
      <c r="R48" s="976"/>
      <c r="S48" s="976"/>
      <c r="T48" s="976"/>
      <c r="U48" s="976"/>
      <c r="V48" s="976"/>
      <c r="W48" s="976"/>
      <c r="X48" s="976"/>
      <c r="Y48" s="976"/>
      <c r="Z48" s="976"/>
      <c r="AA48" s="976"/>
      <c r="AB48" s="976"/>
      <c r="AC48" s="976"/>
      <c r="AD48" s="976"/>
      <c r="AE48" s="976"/>
      <c r="AF48" s="976"/>
      <c r="AG48" s="976"/>
      <c r="AH48" s="976"/>
      <c r="AI48" s="976"/>
      <c r="AJ48" s="976"/>
      <c r="AK48" s="976"/>
      <c r="AL48" s="976"/>
      <c r="AM48" s="976"/>
      <c r="AN48" s="976"/>
      <c r="AO48" s="976"/>
      <c r="AP48" s="976"/>
      <c r="AQ48" s="977"/>
    </row>
    <row r="49" spans="4:43" ht="15.9" customHeight="1" x14ac:dyDescent="0.2">
      <c r="D49" s="969" t="s">
        <v>58</v>
      </c>
      <c r="E49" s="970"/>
      <c r="F49" s="970"/>
      <c r="G49" s="970"/>
      <c r="H49" s="970"/>
      <c r="I49" s="970"/>
      <c r="J49" s="970"/>
      <c r="K49" s="970"/>
      <c r="L49" s="51" t="s">
        <v>66</v>
      </c>
      <c r="M49" s="1010" t="str">
        <f>IF(入力シート!L19="主たる事業所",入力シート!M74,入力シート!M108)</f>
        <v>　　　―</v>
      </c>
      <c r="N49" s="1010"/>
      <c r="O49" s="1010"/>
      <c r="P49" s="1010"/>
      <c r="Q49" s="1010"/>
      <c r="R49" s="1010"/>
      <c r="S49" s="1010"/>
      <c r="T49" s="1010"/>
      <c r="U49" s="1010"/>
      <c r="V49" s="1010"/>
      <c r="W49" s="1010"/>
      <c r="X49" s="1010"/>
      <c r="Y49" s="1010"/>
      <c r="Z49" s="1010"/>
      <c r="AA49" s="1010"/>
      <c r="AB49" s="1017"/>
      <c r="AC49" s="990" t="s">
        <v>70</v>
      </c>
      <c r="AD49" s="987"/>
      <c r="AE49" s="987"/>
      <c r="AF49" s="991"/>
      <c r="AG49" s="981">
        <f>IF(入力シート!L19="主たる事業所",入力シート!K85,入力シート!K119)</f>
        <v>0</v>
      </c>
      <c r="AH49" s="982"/>
      <c r="AI49" s="982"/>
      <c r="AJ49" s="987" t="s">
        <v>12</v>
      </c>
      <c r="AK49" s="982">
        <f>IF(入力シート!L19="主たる事業所",入力シート!R85,入力シート!R119)</f>
        <v>0</v>
      </c>
      <c r="AL49" s="982"/>
      <c r="AM49" s="982"/>
      <c r="AN49" s="987" t="s">
        <v>13</v>
      </c>
      <c r="AO49" s="982">
        <f>IF(入力シート!L19="主たる事業所",入力シート!Z85,入力シート!Z119)</f>
        <v>0</v>
      </c>
      <c r="AP49" s="982"/>
      <c r="AQ49" s="1012"/>
    </row>
    <row r="50" spans="4:43" ht="15.9" customHeight="1" x14ac:dyDescent="0.2">
      <c r="D50" s="1030"/>
      <c r="E50" s="1031"/>
      <c r="F50" s="1031"/>
      <c r="G50" s="1031"/>
      <c r="H50" s="1031"/>
      <c r="I50" s="1031"/>
      <c r="J50" s="1031"/>
      <c r="K50" s="1031"/>
      <c r="L50" s="978">
        <f>IF(入力シート!L19="主たる事業所",入力シート!K76,入力シート!K110)</f>
        <v>0</v>
      </c>
      <c r="M50" s="979"/>
      <c r="N50" s="979"/>
      <c r="O50" s="979"/>
      <c r="P50" s="979"/>
      <c r="Q50" s="979"/>
      <c r="R50" s="979"/>
      <c r="S50" s="979"/>
      <c r="T50" s="979"/>
      <c r="U50" s="979"/>
      <c r="V50" s="979"/>
      <c r="W50" s="979"/>
      <c r="X50" s="979"/>
      <c r="Y50" s="979"/>
      <c r="Z50" s="979"/>
      <c r="AA50" s="979"/>
      <c r="AB50" s="980"/>
      <c r="AC50" s="992"/>
      <c r="AD50" s="988"/>
      <c r="AE50" s="988"/>
      <c r="AF50" s="993"/>
      <c r="AG50" s="983"/>
      <c r="AH50" s="984"/>
      <c r="AI50" s="984"/>
      <c r="AJ50" s="988"/>
      <c r="AK50" s="984"/>
      <c r="AL50" s="984"/>
      <c r="AM50" s="984"/>
      <c r="AN50" s="988"/>
      <c r="AO50" s="984"/>
      <c r="AP50" s="984"/>
      <c r="AQ50" s="1013"/>
    </row>
    <row r="51" spans="4:43" ht="15.9" customHeight="1" thickBot="1" x14ac:dyDescent="0.25">
      <c r="D51" s="1032"/>
      <c r="E51" s="1033"/>
      <c r="F51" s="1033"/>
      <c r="G51" s="1033"/>
      <c r="H51" s="1033"/>
      <c r="I51" s="1033"/>
      <c r="J51" s="1033"/>
      <c r="K51" s="1033"/>
      <c r="L51" s="1018">
        <f>IF(入力シート!L19="主たる事業所",入力シート!K79,入力シート!K113)</f>
        <v>0</v>
      </c>
      <c r="M51" s="1019"/>
      <c r="N51" s="1019"/>
      <c r="O51" s="1019"/>
      <c r="P51" s="1019"/>
      <c r="Q51" s="1019"/>
      <c r="R51" s="1019"/>
      <c r="S51" s="1019"/>
      <c r="T51" s="1019"/>
      <c r="U51" s="1019"/>
      <c r="V51" s="1019"/>
      <c r="W51" s="1019"/>
      <c r="X51" s="1019"/>
      <c r="Y51" s="1019"/>
      <c r="Z51" s="1019"/>
      <c r="AA51" s="1019"/>
      <c r="AB51" s="1020"/>
      <c r="AC51" s="1015"/>
      <c r="AD51" s="989"/>
      <c r="AE51" s="989"/>
      <c r="AF51" s="1016"/>
      <c r="AG51" s="985"/>
      <c r="AH51" s="986"/>
      <c r="AI51" s="986"/>
      <c r="AJ51" s="989"/>
      <c r="AK51" s="986"/>
      <c r="AL51" s="986"/>
      <c r="AM51" s="986"/>
      <c r="AN51" s="989"/>
      <c r="AO51" s="986"/>
      <c r="AP51" s="986"/>
      <c r="AQ51" s="1014"/>
    </row>
    <row r="52" spans="4:43" ht="15.9" customHeight="1" thickBot="1" x14ac:dyDescent="0.25"/>
    <row r="53" spans="4:43" ht="24" customHeight="1" x14ac:dyDescent="0.2">
      <c r="D53" s="1058" t="s">
        <v>656</v>
      </c>
      <c r="E53" s="1059"/>
      <c r="F53" s="1059"/>
      <c r="G53" s="1059"/>
      <c r="H53" s="1059"/>
      <c r="I53" s="1059"/>
      <c r="J53" s="1059"/>
      <c r="K53" s="1059"/>
      <c r="L53" s="1059"/>
      <c r="M53" s="1059"/>
      <c r="N53" s="1059"/>
      <c r="O53" s="1059"/>
      <c r="P53" s="1059"/>
      <c r="Q53" s="1059"/>
      <c r="R53" s="1059"/>
      <c r="S53" s="1059"/>
      <c r="T53" s="1059"/>
      <c r="U53" s="1059"/>
      <c r="V53" s="1059"/>
      <c r="W53" s="1059"/>
      <c r="X53" s="1059"/>
      <c r="Y53" s="1059"/>
      <c r="Z53" s="1059"/>
      <c r="AA53" s="1059"/>
      <c r="AB53" s="1059"/>
      <c r="AC53" s="1059"/>
      <c r="AD53" s="1059"/>
      <c r="AE53" s="1059"/>
      <c r="AF53" s="1060"/>
      <c r="AG53" s="1061"/>
      <c r="AH53" s="1052"/>
      <c r="AI53" s="1052"/>
      <c r="AJ53" s="52" t="s">
        <v>78</v>
      </c>
      <c r="AK53" s="1052"/>
      <c r="AL53" s="1052"/>
      <c r="AM53" s="52" t="s">
        <v>79</v>
      </c>
      <c r="AN53" s="1052"/>
      <c r="AO53" s="1052"/>
      <c r="AP53" s="52" t="s">
        <v>80</v>
      </c>
      <c r="AQ53" s="53"/>
    </row>
    <row r="54" spans="4:43" ht="48" customHeight="1" thickBot="1" x14ac:dyDescent="0.25">
      <c r="D54" s="1054"/>
      <c r="E54" s="1053"/>
      <c r="F54" s="1053"/>
      <c r="G54" s="1053"/>
      <c r="H54" s="1053"/>
      <c r="I54" s="1053"/>
      <c r="J54" s="1053"/>
      <c r="K54" s="1053"/>
      <c r="L54" s="1053"/>
      <c r="M54" s="1053"/>
      <c r="N54" s="1053"/>
      <c r="O54" s="1053" t="s">
        <v>83</v>
      </c>
      <c r="P54" s="1053"/>
      <c r="Q54" s="1053"/>
      <c r="R54" s="54"/>
      <c r="S54" s="1055" t="s">
        <v>84</v>
      </c>
      <c r="T54" s="1053"/>
      <c r="U54" s="1053"/>
      <c r="V54" s="1053"/>
      <c r="W54" s="1056" t="s">
        <v>556</v>
      </c>
      <c r="X54" s="1056"/>
      <c r="Y54" s="1056"/>
      <c r="Z54" s="1056"/>
      <c r="AA54" s="1056"/>
      <c r="AB54" s="1056"/>
      <c r="AC54" s="1056"/>
      <c r="AD54" s="1056"/>
      <c r="AE54" s="1056"/>
      <c r="AF54" s="1056"/>
      <c r="AG54" s="1056"/>
      <c r="AH54" s="1056"/>
      <c r="AI54" s="1056"/>
      <c r="AJ54" s="1056"/>
      <c r="AK54" s="1056"/>
      <c r="AL54" s="1056"/>
      <c r="AM54" s="1056"/>
      <c r="AN54" s="1056"/>
      <c r="AO54" s="1056"/>
      <c r="AP54" s="1056"/>
      <c r="AQ54" s="1057"/>
    </row>
    <row r="55" spans="4:43" ht="15.9" customHeight="1" thickBot="1" x14ac:dyDescent="0.25"/>
    <row r="56" spans="4:43" ht="24" customHeight="1" x14ac:dyDescent="0.2">
      <c r="D56" s="1110" t="s">
        <v>87</v>
      </c>
      <c r="E56" s="1111"/>
      <c r="F56" s="1111"/>
      <c r="G56" s="1111"/>
      <c r="H56" s="1111"/>
      <c r="I56" s="1111"/>
      <c r="J56" s="1111"/>
      <c r="K56" s="1111"/>
      <c r="L56" s="1111"/>
      <c r="M56" s="55" t="s">
        <v>99</v>
      </c>
      <c r="N56" s="56" t="s">
        <v>88</v>
      </c>
      <c r="O56" s="57"/>
      <c r="P56" s="1035" t="s">
        <v>83</v>
      </c>
      <c r="Q56" s="1035"/>
      <c r="R56" s="1114"/>
      <c r="S56" s="1111"/>
      <c r="T56" s="1111"/>
      <c r="U56" s="1111"/>
      <c r="V56" s="1111"/>
      <c r="W56" s="1115"/>
      <c r="X56" s="1035" t="s">
        <v>85</v>
      </c>
      <c r="Y56" s="1035"/>
      <c r="Z56" s="1114"/>
      <c r="AA56" s="1111"/>
      <c r="AB56" s="1111"/>
      <c r="AC56" s="1111"/>
      <c r="AD56" s="1111"/>
      <c r="AE56" s="1111"/>
      <c r="AF56" s="1115"/>
      <c r="AG56" s="1035" t="s">
        <v>86</v>
      </c>
      <c r="AH56" s="1035"/>
      <c r="AI56" s="1035"/>
      <c r="AJ56" s="1035"/>
      <c r="AK56" s="1061" t="s">
        <v>76</v>
      </c>
      <c r="AL56" s="56"/>
      <c r="AM56" s="56"/>
      <c r="AN56" s="56"/>
      <c r="AO56" s="56"/>
      <c r="AP56" s="56"/>
      <c r="AQ56" s="1078" t="s">
        <v>77</v>
      </c>
    </row>
    <row r="57" spans="4:43" ht="24" customHeight="1" thickBot="1" x14ac:dyDescent="0.25">
      <c r="D57" s="1112"/>
      <c r="E57" s="1113"/>
      <c r="F57" s="1113"/>
      <c r="G57" s="1113"/>
      <c r="H57" s="1113"/>
      <c r="I57" s="1113"/>
      <c r="J57" s="1113"/>
      <c r="K57" s="1113"/>
      <c r="L57" s="1113"/>
      <c r="M57" s="58" t="s">
        <v>99</v>
      </c>
      <c r="N57" s="58" t="s">
        <v>89</v>
      </c>
      <c r="O57" s="59"/>
      <c r="P57" s="1033"/>
      <c r="Q57" s="1033"/>
      <c r="R57" s="1116"/>
      <c r="S57" s="1113"/>
      <c r="T57" s="1113"/>
      <c r="U57" s="1113"/>
      <c r="V57" s="1113"/>
      <c r="W57" s="1117"/>
      <c r="X57" s="1033"/>
      <c r="Y57" s="1033"/>
      <c r="Z57" s="1116"/>
      <c r="AA57" s="1113"/>
      <c r="AB57" s="1113"/>
      <c r="AC57" s="1113"/>
      <c r="AD57" s="1113"/>
      <c r="AE57" s="1113"/>
      <c r="AF57" s="1117"/>
      <c r="AG57" s="1033"/>
      <c r="AH57" s="1033"/>
      <c r="AI57" s="1033"/>
      <c r="AJ57" s="1033"/>
      <c r="AK57" s="1055"/>
      <c r="AL57" s="58"/>
      <c r="AM57" s="58"/>
      <c r="AN57" s="58"/>
      <c r="AO57" s="58"/>
      <c r="AP57" s="58"/>
      <c r="AQ57" s="1079"/>
    </row>
    <row r="58" spans="4:43" ht="15.9" customHeight="1" thickBot="1" x14ac:dyDescent="0.25"/>
    <row r="59" spans="4:43" ht="15.9" customHeight="1" x14ac:dyDescent="0.2">
      <c r="D59" s="1080" t="s">
        <v>90</v>
      </c>
      <c r="E59" s="1081"/>
      <c r="F59" s="1086" t="s">
        <v>91</v>
      </c>
      <c r="G59" s="1087"/>
      <c r="H59" s="1087"/>
      <c r="I59" s="1087"/>
      <c r="J59" s="1088"/>
      <c r="K59" s="1106" t="s">
        <v>92</v>
      </c>
      <c r="L59" s="1106"/>
      <c r="M59" s="1106"/>
      <c r="N59" s="1106"/>
      <c r="O59" s="1107"/>
      <c r="Q59" s="1097" t="s">
        <v>93</v>
      </c>
      <c r="R59" s="1052"/>
      <c r="S59" s="1052"/>
      <c r="T59" s="1052"/>
      <c r="U59" s="1052"/>
      <c r="V59" s="1052"/>
      <c r="W59" s="1052"/>
      <c r="X59" s="1052"/>
      <c r="Y59" s="1052"/>
      <c r="Z59" s="1052"/>
      <c r="AA59" s="1052"/>
      <c r="AB59" s="1052"/>
      <c r="AC59" s="1052"/>
      <c r="AD59" s="1052"/>
      <c r="AE59" s="1052"/>
      <c r="AF59" s="1052"/>
      <c r="AG59" s="1052"/>
      <c r="AH59" s="1052"/>
      <c r="AI59" s="1052"/>
      <c r="AJ59" s="1052"/>
      <c r="AK59" s="1052"/>
      <c r="AL59" s="1052"/>
      <c r="AM59" s="1052"/>
      <c r="AN59" s="1052"/>
      <c r="AO59" s="1052"/>
      <c r="AP59" s="1052"/>
      <c r="AQ59" s="1078"/>
    </row>
    <row r="60" spans="4:43" ht="15.9" customHeight="1" x14ac:dyDescent="0.2">
      <c r="D60" s="1082"/>
      <c r="E60" s="1083"/>
      <c r="F60" s="1089"/>
      <c r="G60" s="1090"/>
      <c r="H60" s="1090"/>
      <c r="I60" s="1090"/>
      <c r="J60" s="1091"/>
      <c r="K60" s="970"/>
      <c r="L60" s="970"/>
      <c r="M60" s="970"/>
      <c r="N60" s="970"/>
      <c r="O60" s="1108"/>
      <c r="Q60" s="1098"/>
      <c r="R60" s="1099"/>
      <c r="S60" s="1099"/>
      <c r="T60" s="1099"/>
      <c r="U60" s="1099"/>
      <c r="V60" s="1099"/>
      <c r="W60" s="1099"/>
      <c r="X60" s="1099"/>
      <c r="Y60" s="1099"/>
      <c r="Z60" s="1099"/>
      <c r="AA60" s="1099"/>
      <c r="AB60" s="1099"/>
      <c r="AC60" s="1099"/>
      <c r="AD60" s="1099"/>
      <c r="AE60" s="1099"/>
      <c r="AF60" s="1099"/>
      <c r="AG60" s="1099"/>
      <c r="AH60" s="1099"/>
      <c r="AI60" s="1099"/>
      <c r="AJ60" s="1099"/>
      <c r="AK60" s="1099"/>
      <c r="AL60" s="1099"/>
      <c r="AM60" s="1099"/>
      <c r="AN60" s="1099"/>
      <c r="AO60" s="1099"/>
      <c r="AP60" s="1099"/>
      <c r="AQ60" s="1100"/>
    </row>
    <row r="61" spans="4:43" ht="15.9" customHeight="1" x14ac:dyDescent="0.2">
      <c r="D61" s="1082"/>
      <c r="E61" s="1083"/>
      <c r="F61" s="1092"/>
      <c r="G61" s="966"/>
      <c r="H61" s="966"/>
      <c r="I61" s="966"/>
      <c r="J61" s="1093"/>
      <c r="K61" s="970"/>
      <c r="L61" s="970"/>
      <c r="M61" s="970"/>
      <c r="N61" s="970"/>
      <c r="O61" s="1108"/>
      <c r="Q61" s="1101"/>
      <c r="R61" s="1037"/>
      <c r="S61" s="1037"/>
      <c r="T61" s="1037"/>
      <c r="U61" s="1037"/>
      <c r="V61" s="1037"/>
      <c r="W61" s="1037"/>
      <c r="X61" s="1037"/>
      <c r="Y61" s="1037"/>
      <c r="Z61" s="1037"/>
      <c r="AA61" s="1037"/>
      <c r="AB61" s="1037"/>
      <c r="AC61" s="1037"/>
      <c r="AD61" s="1037"/>
      <c r="AE61" s="1037"/>
      <c r="AF61" s="1037"/>
      <c r="AG61" s="1037"/>
      <c r="AH61" s="1037"/>
      <c r="AI61" s="1037"/>
      <c r="AJ61" s="1037"/>
      <c r="AK61" s="1037"/>
      <c r="AL61" s="1037"/>
      <c r="AM61" s="1037"/>
      <c r="AN61" s="1037"/>
      <c r="AO61" s="1037"/>
      <c r="AP61" s="1037"/>
      <c r="AQ61" s="1102"/>
    </row>
    <row r="62" spans="4:43" ht="15.9" customHeight="1" x14ac:dyDescent="0.2">
      <c r="D62" s="1082"/>
      <c r="E62" s="1083"/>
      <c r="F62" s="1092"/>
      <c r="G62" s="966"/>
      <c r="H62" s="966"/>
      <c r="I62" s="966"/>
      <c r="J62" s="1093"/>
      <c r="K62" s="970"/>
      <c r="L62" s="970"/>
      <c r="M62" s="970"/>
      <c r="N62" s="970"/>
      <c r="O62" s="1108"/>
      <c r="Q62" s="1101"/>
      <c r="R62" s="1037"/>
      <c r="S62" s="1037"/>
      <c r="T62" s="1037"/>
      <c r="U62" s="1037"/>
      <c r="V62" s="1037"/>
      <c r="W62" s="1037"/>
      <c r="X62" s="1037"/>
      <c r="Y62" s="1037"/>
      <c r="Z62" s="1037"/>
      <c r="AA62" s="1037"/>
      <c r="AB62" s="1037"/>
      <c r="AC62" s="1037"/>
      <c r="AD62" s="1037"/>
      <c r="AE62" s="1037"/>
      <c r="AF62" s="1037"/>
      <c r="AG62" s="1037"/>
      <c r="AH62" s="1037"/>
      <c r="AI62" s="1037"/>
      <c r="AJ62" s="1037"/>
      <c r="AK62" s="1037"/>
      <c r="AL62" s="1037"/>
      <c r="AM62" s="1037"/>
      <c r="AN62" s="1037"/>
      <c r="AO62" s="1037"/>
      <c r="AP62" s="1037"/>
      <c r="AQ62" s="1102"/>
    </row>
    <row r="63" spans="4:43" ht="15.9" customHeight="1" thickBot="1" x14ac:dyDescent="0.25">
      <c r="D63" s="1084"/>
      <c r="E63" s="1085"/>
      <c r="F63" s="1094"/>
      <c r="G63" s="1095"/>
      <c r="H63" s="1095"/>
      <c r="I63" s="1095"/>
      <c r="J63" s="1096"/>
      <c r="K63" s="1033"/>
      <c r="L63" s="1033"/>
      <c r="M63" s="1033"/>
      <c r="N63" s="1033"/>
      <c r="O63" s="1109"/>
      <c r="Q63" s="1103" t="s">
        <v>94</v>
      </c>
      <c r="R63" s="1104"/>
      <c r="S63" s="1104"/>
      <c r="T63" s="1104"/>
      <c r="U63" s="1104"/>
      <c r="V63" s="1104"/>
      <c r="W63" s="1104"/>
      <c r="X63" s="1104"/>
      <c r="Y63" s="1104"/>
      <c r="Z63" s="1104"/>
      <c r="AA63" s="1104"/>
      <c r="AB63" s="1104"/>
      <c r="AC63" s="1104"/>
      <c r="AD63" s="1104"/>
      <c r="AE63" s="1104"/>
      <c r="AF63" s="1104"/>
      <c r="AG63" s="1104"/>
      <c r="AH63" s="1104"/>
      <c r="AI63" s="1104"/>
      <c r="AJ63" s="1104"/>
      <c r="AK63" s="1104"/>
      <c r="AL63" s="1104"/>
      <c r="AM63" s="1104"/>
      <c r="AN63" s="1104"/>
      <c r="AO63" s="1104"/>
      <c r="AP63" s="1104"/>
      <c r="AQ63" s="1105"/>
    </row>
    <row r="64" spans="4:43" ht="15.9" customHeight="1" x14ac:dyDescent="0.2">
      <c r="D64" s="1028" t="s">
        <v>95</v>
      </c>
      <c r="E64" s="1028"/>
      <c r="F64" s="1028"/>
      <c r="G64" s="1028"/>
      <c r="H64" s="1028"/>
      <c r="I64" s="1028"/>
      <c r="J64" s="1028"/>
      <c r="K64" s="1028"/>
      <c r="L64" s="1028"/>
      <c r="M64" s="1028"/>
      <c r="N64" s="1028"/>
      <c r="O64" s="1028"/>
      <c r="P64" s="1028"/>
      <c r="Q64" s="1028"/>
      <c r="R64" s="1028"/>
      <c r="S64" s="1028"/>
      <c r="T64" s="1028"/>
      <c r="U64" s="1028"/>
      <c r="V64" s="1028"/>
      <c r="W64" s="1028"/>
      <c r="X64" s="1028"/>
      <c r="Y64" s="1028"/>
      <c r="Z64" s="1028"/>
      <c r="AA64" s="1028"/>
      <c r="AB64" s="1028"/>
      <c r="AC64" s="1028"/>
      <c r="AD64" s="1028"/>
      <c r="AE64" s="1028"/>
      <c r="AF64" s="1028"/>
      <c r="AG64" s="1028"/>
      <c r="AH64" s="1028"/>
      <c r="AI64" s="1028"/>
      <c r="AJ64" s="1028"/>
      <c r="AK64" s="1028"/>
      <c r="AL64" s="1028"/>
      <c r="AM64" s="1028"/>
      <c r="AN64" s="1028"/>
      <c r="AO64" s="1028"/>
      <c r="AP64" s="1028"/>
      <c r="AQ64" s="1028"/>
    </row>
  </sheetData>
  <sheetProtection algorithmName="SHA-512" hashValue="73pWr6oezi7M3chcXBH08ZGt31Ewk/ITwstMBBdUqG7WqAp+G44Yk4SEqTZmkUDdjW9mRo7ZftPvOnYNQaCUFg==" saltValue="bndJ8HlO9BIQaXFNMSdvFQ==" spinCount="100000" sheet="1" objects="1" scenarios="1"/>
  <mergeCells count="128">
    <mergeCell ref="L33:AB33"/>
    <mergeCell ref="L34:AB34"/>
    <mergeCell ref="AC30:AF32"/>
    <mergeCell ref="AO30:AQ32"/>
    <mergeCell ref="AN30:AN32"/>
    <mergeCell ref="AK30:AM32"/>
    <mergeCell ref="AJ30:AJ32"/>
    <mergeCell ref="AG30:AI32"/>
    <mergeCell ref="AG33:AI35"/>
    <mergeCell ref="AJ33:AJ35"/>
    <mergeCell ref="AK33:AM35"/>
    <mergeCell ref="AN33:AN35"/>
    <mergeCell ref="AO33:AQ35"/>
    <mergeCell ref="AC33:AF35"/>
    <mergeCell ref="P56:Q57"/>
    <mergeCell ref="X56:Y57"/>
    <mergeCell ref="AG56:AJ57"/>
    <mergeCell ref="AK56:AK57"/>
    <mergeCell ref="AQ56:AQ57"/>
    <mergeCell ref="D64:AQ64"/>
    <mergeCell ref="D59:E63"/>
    <mergeCell ref="F59:J59"/>
    <mergeCell ref="F60:J63"/>
    <mergeCell ref="Q59:AQ59"/>
    <mergeCell ref="Q60:AQ62"/>
    <mergeCell ref="Q63:AQ63"/>
    <mergeCell ref="K59:O59"/>
    <mergeCell ref="K60:O63"/>
    <mergeCell ref="D56:L57"/>
    <mergeCell ref="R56:W57"/>
    <mergeCell ref="Z56:AF57"/>
    <mergeCell ref="AN53:AO53"/>
    <mergeCell ref="O54:Q54"/>
    <mergeCell ref="D54:N54"/>
    <mergeCell ref="S54:V54"/>
    <mergeCell ref="W54:AQ54"/>
    <mergeCell ref="AM28:AM29"/>
    <mergeCell ref="D53:AF53"/>
    <mergeCell ref="AG53:AI53"/>
    <mergeCell ref="AK53:AL53"/>
    <mergeCell ref="L37:AB37"/>
    <mergeCell ref="L30:AB30"/>
    <mergeCell ref="L35:AB35"/>
    <mergeCell ref="L31:AB31"/>
    <mergeCell ref="AG28:AH28"/>
    <mergeCell ref="AJ28:AK28"/>
    <mergeCell ref="AC29:AE29"/>
    <mergeCell ref="AG29:AH29"/>
    <mergeCell ref="U28:U29"/>
    <mergeCell ref="V28:AB29"/>
    <mergeCell ref="AC28:AE28"/>
    <mergeCell ref="L32:AB32"/>
    <mergeCell ref="L41:AB41"/>
    <mergeCell ref="L42:AB42"/>
    <mergeCell ref="AQ40:AQ43"/>
    <mergeCell ref="X27:AA27"/>
    <mergeCell ref="AD27:AO27"/>
    <mergeCell ref="AF4:AQ4"/>
    <mergeCell ref="P4:AE4"/>
    <mergeCell ref="L28:N29"/>
    <mergeCell ref="O28:O29"/>
    <mergeCell ref="P28:Q29"/>
    <mergeCell ref="R28:R29"/>
    <mergeCell ref="S28:T29"/>
    <mergeCell ref="D8:Z8"/>
    <mergeCell ref="Y25:AB25"/>
    <mergeCell ref="AC24:AR24"/>
    <mergeCell ref="U21:Y21"/>
    <mergeCell ref="AN8:AP8"/>
    <mergeCell ref="AE8:AH8"/>
    <mergeCell ref="AL2:AQ2"/>
    <mergeCell ref="D6:V6"/>
    <mergeCell ref="W23:AB23"/>
    <mergeCell ref="D44:K46"/>
    <mergeCell ref="D49:K51"/>
    <mergeCell ref="D27:K27"/>
    <mergeCell ref="D30:K35"/>
    <mergeCell ref="D36:K39"/>
    <mergeCell ref="D28:K29"/>
    <mergeCell ref="D40:K43"/>
    <mergeCell ref="AC23:AR23"/>
    <mergeCell ref="AP25:AQ25"/>
    <mergeCell ref="F17:AQ17"/>
    <mergeCell ref="F19:AQ19"/>
    <mergeCell ref="D14:E14"/>
    <mergeCell ref="D17:E17"/>
    <mergeCell ref="AJ8:AL8"/>
    <mergeCell ref="AD25:AO25"/>
    <mergeCell ref="D19:E19"/>
    <mergeCell ref="F14:AQ15"/>
    <mergeCell ref="D10:AQ12"/>
    <mergeCell ref="AJ29:AK29"/>
    <mergeCell ref="N27:O27"/>
    <mergeCell ref="R27:V27"/>
    <mergeCell ref="L46:AQ46"/>
    <mergeCell ref="AC49:AF51"/>
    <mergeCell ref="M49:AB49"/>
    <mergeCell ref="L51:AB51"/>
    <mergeCell ref="AL44:AP44"/>
    <mergeCell ref="L38:Z38"/>
    <mergeCell ref="AA38:AB38"/>
    <mergeCell ref="AN36:AO39"/>
    <mergeCell ref="AP36:AQ39"/>
    <mergeCell ref="AK36:AL39"/>
    <mergeCell ref="D47:K48"/>
    <mergeCell ref="L47:AQ47"/>
    <mergeCell ref="L48:AQ48"/>
    <mergeCell ref="L50:AB50"/>
    <mergeCell ref="AG49:AI51"/>
    <mergeCell ref="AJ49:AJ51"/>
    <mergeCell ref="AK49:AM51"/>
    <mergeCell ref="AC36:AF39"/>
    <mergeCell ref="AG36:AI39"/>
    <mergeCell ref="AJ36:AJ39"/>
    <mergeCell ref="AC40:AF43"/>
    <mergeCell ref="AL40:AL43"/>
    <mergeCell ref="AH43:AJ43"/>
    <mergeCell ref="AG40:AK40"/>
    <mergeCell ref="AM36:AM39"/>
    <mergeCell ref="AN49:AN51"/>
    <mergeCell ref="L45:AQ45"/>
    <mergeCell ref="AG41:AG42"/>
    <mergeCell ref="AH41:AJ42"/>
    <mergeCell ref="AK41:AK42"/>
    <mergeCell ref="M44:U44"/>
    <mergeCell ref="AE44:AI44"/>
    <mergeCell ref="AM40:AP43"/>
    <mergeCell ref="AO49:AQ51"/>
  </mergeCells>
  <phoneticPr fontId="1" alignment="center"/>
  <pageMargins left="0.39370078740157483" right="0.39370078740157483" top="0.39370078740157483" bottom="0.39370078740157483" header="0.31496062992125984" footer="0.31496062992125984"/>
  <pageSetup paperSize="9" scale="86" fitToWidth="0"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C1:AR60"/>
  <sheetViews>
    <sheetView showGridLines="0" showZeros="0" topLeftCell="A20" workbookViewId="0">
      <selection activeCell="P33" sqref="P33"/>
    </sheetView>
  </sheetViews>
  <sheetFormatPr defaultColWidth="9" defaultRowHeight="15.9" customHeight="1" x14ac:dyDescent="0.2"/>
  <cols>
    <col min="1" max="1" width="1.6640625" style="35" customWidth="1"/>
    <col min="2" max="3" width="2.109375" style="35" customWidth="1"/>
    <col min="4" max="43" width="2.6640625" style="35" customWidth="1"/>
    <col min="44" max="44" width="1.6640625" style="35" customWidth="1"/>
    <col min="45" max="16384" width="9" style="35"/>
  </cols>
  <sheetData>
    <row r="1" spans="3:43" ht="15.9" customHeight="1" x14ac:dyDescent="0.2">
      <c r="E1" s="313"/>
    </row>
    <row r="2" spans="3:43" ht="15.9" customHeight="1" x14ac:dyDescent="0.2">
      <c r="E2" s="36"/>
      <c r="H2" s="320"/>
      <c r="AK2" s="36"/>
      <c r="AL2" s="966"/>
      <c r="AM2" s="966"/>
      <c r="AN2" s="966"/>
      <c r="AO2" s="966"/>
      <c r="AP2" s="966"/>
      <c r="AQ2" s="966"/>
    </row>
    <row r="3" spans="3:43" ht="15.9" customHeight="1" x14ac:dyDescent="0.2">
      <c r="E3" s="36"/>
      <c r="AK3" s="36"/>
      <c r="AL3" s="36"/>
      <c r="AM3" s="36"/>
      <c r="AN3" s="36"/>
      <c r="AO3" s="36"/>
      <c r="AP3" s="36"/>
      <c r="AQ3" s="36"/>
    </row>
    <row r="4" spans="3:43" ht="32.1" customHeight="1" x14ac:dyDescent="0.2">
      <c r="P4" s="958" t="s">
        <v>11</v>
      </c>
      <c r="Q4" s="958"/>
      <c r="R4" s="958"/>
      <c r="S4" s="958"/>
      <c r="T4" s="958"/>
      <c r="U4" s="958"/>
      <c r="V4" s="958"/>
      <c r="W4" s="958"/>
      <c r="X4" s="958"/>
      <c r="Y4" s="958"/>
      <c r="Z4" s="958"/>
      <c r="AA4" s="958"/>
      <c r="AB4" s="958"/>
      <c r="AC4" s="958"/>
      <c r="AD4" s="958"/>
      <c r="AE4" s="958"/>
      <c r="AF4" s="1045" t="s">
        <v>493</v>
      </c>
      <c r="AG4" s="1045"/>
      <c r="AH4" s="1045"/>
      <c r="AI4" s="1045"/>
      <c r="AJ4" s="1045"/>
      <c r="AK4" s="1045"/>
      <c r="AL4" s="1045"/>
      <c r="AM4" s="1045"/>
      <c r="AN4" s="1045"/>
      <c r="AO4" s="1045"/>
      <c r="AP4" s="1045"/>
      <c r="AQ4" s="1045"/>
    </row>
    <row r="5" spans="3:43" ht="15.9" customHeight="1" x14ac:dyDescent="0.2">
      <c r="U5" s="36"/>
      <c r="V5" s="36"/>
      <c r="W5" s="36"/>
      <c r="X5" s="36"/>
      <c r="Y5" s="36"/>
      <c r="Z5" s="36"/>
      <c r="AA5" s="36"/>
      <c r="AB5" s="36"/>
      <c r="AC5" s="36"/>
      <c r="AD5" s="36"/>
      <c r="AF5" s="37"/>
      <c r="AG5" s="37"/>
      <c r="AH5" s="37"/>
      <c r="AI5" s="37"/>
      <c r="AJ5" s="37"/>
      <c r="AK5" s="37"/>
      <c r="AL5" s="37"/>
      <c r="AM5" s="37"/>
      <c r="AN5" s="37"/>
      <c r="AO5" s="37"/>
      <c r="AP5" s="37"/>
    </row>
    <row r="6" spans="3:43" ht="15.9" customHeight="1" x14ac:dyDescent="0.2">
      <c r="D6" s="1028" t="s">
        <v>45</v>
      </c>
      <c r="E6" s="1028"/>
      <c r="F6" s="1028"/>
      <c r="G6" s="1028"/>
      <c r="H6" s="1028"/>
      <c r="I6" s="1028"/>
      <c r="J6" s="1028"/>
      <c r="K6" s="1028"/>
      <c r="L6" s="1028"/>
      <c r="M6" s="1028"/>
      <c r="N6" s="1028"/>
      <c r="O6" s="1028"/>
      <c r="P6" s="1028"/>
      <c r="Q6" s="1028"/>
      <c r="R6" s="1028"/>
      <c r="S6" s="1028"/>
      <c r="T6" s="1028"/>
      <c r="U6" s="1028"/>
      <c r="V6" s="1028"/>
    </row>
    <row r="7" spans="3:43" ht="3.9" customHeight="1" x14ac:dyDescent="0.2"/>
    <row r="8" spans="3:43" ht="20.100000000000001" customHeight="1" x14ac:dyDescent="0.2">
      <c r="D8" s="1046" t="s">
        <v>46</v>
      </c>
      <c r="E8" s="1046"/>
      <c r="F8" s="1046"/>
      <c r="G8" s="1046"/>
      <c r="H8" s="1046"/>
      <c r="I8" s="1046"/>
      <c r="J8" s="1046"/>
      <c r="K8" s="1046"/>
      <c r="L8" s="1046"/>
      <c r="M8" s="1046"/>
      <c r="N8" s="1046"/>
      <c r="O8" s="1046"/>
      <c r="P8" s="1046"/>
      <c r="Q8" s="1046"/>
      <c r="R8" s="1046"/>
      <c r="S8" s="1046"/>
      <c r="T8" s="1046"/>
      <c r="U8" s="1046"/>
      <c r="V8" s="1046"/>
      <c r="W8" s="1046"/>
      <c r="X8" s="1046"/>
      <c r="Y8" s="1046"/>
      <c r="Z8" s="1046"/>
      <c r="AE8" s="1050" t="str">
        <f>IF(入力シート!L23="正会員",入力シート!AM30,"")</f>
        <v/>
      </c>
      <c r="AF8" s="1051"/>
      <c r="AG8" s="1051"/>
      <c r="AH8" s="1051"/>
      <c r="AI8" s="38" t="s">
        <v>59</v>
      </c>
      <c r="AJ8" s="1039" t="str">
        <f>IF(入力シート!L23="正会員",入力シート!AS30,"")</f>
        <v/>
      </c>
      <c r="AK8" s="1039"/>
      <c r="AL8" s="1039"/>
      <c r="AM8" s="39" t="s">
        <v>1</v>
      </c>
      <c r="AN8" s="1039" t="str">
        <f>IF(入力シート!L23="正会員",入力シート!AV30,"")</f>
        <v/>
      </c>
      <c r="AO8" s="1039"/>
      <c r="AP8" s="1049"/>
      <c r="AQ8" s="39" t="s">
        <v>2</v>
      </c>
    </row>
    <row r="10" spans="3:43" ht="15.9" customHeight="1" x14ac:dyDescent="0.2">
      <c r="E10" s="1139" t="s">
        <v>494</v>
      </c>
      <c r="F10" s="1139"/>
      <c r="G10" s="1139"/>
      <c r="H10" s="1139"/>
      <c r="I10" s="1139"/>
      <c r="J10" s="1139"/>
      <c r="K10" s="1139"/>
      <c r="L10" s="1139"/>
      <c r="M10" s="1139"/>
      <c r="N10" s="1139"/>
      <c r="O10" s="1139"/>
      <c r="P10" s="1139"/>
      <c r="Q10" s="1139"/>
      <c r="R10" s="1139"/>
      <c r="S10" s="382" t="s">
        <v>113</v>
      </c>
      <c r="T10" s="1201" t="s">
        <v>337</v>
      </c>
      <c r="U10" s="1201"/>
      <c r="V10" s="1199" t="s">
        <v>502</v>
      </c>
      <c r="W10" s="1199"/>
      <c r="X10" s="1199"/>
      <c r="Y10" s="1199"/>
      <c r="Z10" s="1199"/>
      <c r="AA10" s="1199"/>
      <c r="AB10" s="1199"/>
      <c r="AC10" s="1199"/>
      <c r="AD10" s="1199"/>
      <c r="AE10" s="1199"/>
      <c r="AF10" s="1199"/>
      <c r="AH10" s="1139" t="s">
        <v>495</v>
      </c>
      <c r="AI10" s="1139"/>
      <c r="AJ10" s="1139"/>
      <c r="AK10" s="1139"/>
      <c r="AL10" s="1139"/>
      <c r="AM10" s="1139"/>
      <c r="AN10" s="1139"/>
      <c r="AO10" s="1140"/>
      <c r="AP10" s="1140"/>
    </row>
    <row r="11" spans="3:43" ht="15.9" customHeight="1" x14ac:dyDescent="0.2">
      <c r="D11"/>
      <c r="E11" s="1139"/>
      <c r="F11" s="1139"/>
      <c r="G11" s="1139"/>
      <c r="H11" s="1139"/>
      <c r="I11" s="1139"/>
      <c r="J11" s="1139"/>
      <c r="K11" s="1139"/>
      <c r="L11" s="1139"/>
      <c r="M11" s="1139"/>
      <c r="N11" s="1139"/>
      <c r="O11" s="1139"/>
      <c r="P11" s="1139"/>
      <c r="Q11" s="1139"/>
      <c r="R11" s="1139"/>
      <c r="S11" s="382" t="s">
        <v>113</v>
      </c>
      <c r="T11" s="1201" t="s">
        <v>341</v>
      </c>
      <c r="U11" s="1201"/>
      <c r="V11" s="1200" t="s">
        <v>503</v>
      </c>
      <c r="W11" s="1200"/>
      <c r="X11" s="1200"/>
      <c r="Y11" s="1200"/>
      <c r="Z11" s="1200"/>
      <c r="AA11" s="1200"/>
      <c r="AB11" s="1200"/>
      <c r="AC11" s="1200"/>
      <c r="AD11" s="1200"/>
      <c r="AE11" s="1200"/>
      <c r="AF11" s="1200"/>
      <c r="AG11"/>
      <c r="AH11" s="1139"/>
      <c r="AI11" s="1139"/>
      <c r="AJ11" s="1139"/>
      <c r="AK11" s="1139"/>
      <c r="AL11" s="1139"/>
      <c r="AM11" s="1139"/>
      <c r="AN11" s="1139"/>
      <c r="AO11" s="1140"/>
      <c r="AP11" s="1140"/>
    </row>
    <row r="12" spans="3:43" ht="15.9" customHeight="1" x14ac:dyDescent="0.2">
      <c r="D12"/>
      <c r="E12" s="1139" t="s">
        <v>496</v>
      </c>
      <c r="F12" s="1139"/>
      <c r="G12" s="1139"/>
      <c r="H12" s="1139"/>
      <c r="I12" s="1139"/>
      <c r="J12" s="1139"/>
      <c r="K12" s="1139"/>
      <c r="L12" s="220"/>
      <c r="M12" s="220"/>
      <c r="N12" s="220"/>
      <c r="O12" s="220"/>
      <c r="P12" s="220"/>
      <c r="Q12" s="220"/>
      <c r="R12" s="220"/>
      <c r="S12"/>
      <c r="T12"/>
      <c r="U12" s="221"/>
      <c r="V12" s="222"/>
      <c r="W12" s="222"/>
      <c r="X12" s="222"/>
      <c r="Y12" s="222"/>
      <c r="Z12" s="222"/>
      <c r="AA12" s="222"/>
      <c r="AB12" s="222"/>
      <c r="AC12" s="222"/>
      <c r="AD12" s="222"/>
      <c r="AE12" s="222"/>
      <c r="AF12" s="222"/>
      <c r="AG12"/>
      <c r="AH12"/>
      <c r="AI12"/>
      <c r="AJ12"/>
      <c r="AK12"/>
      <c r="AL12"/>
      <c r="AM12"/>
      <c r="AN12"/>
      <c r="AO12"/>
    </row>
    <row r="13" spans="3:43" ht="15.9" customHeight="1" x14ac:dyDescent="0.2">
      <c r="D13"/>
      <c r="E13" s="222"/>
      <c r="F13" s="222"/>
      <c r="G13" s="222"/>
      <c r="H13" s="222"/>
      <c r="I13" s="222"/>
      <c r="J13" s="222"/>
      <c r="K13" s="222"/>
      <c r="L13" s="222"/>
      <c r="M13" s="222"/>
      <c r="N13" s="222"/>
      <c r="O13" s="222"/>
      <c r="P13" s="222"/>
      <c r="Q13" s="222"/>
      <c r="R13" s="222"/>
      <c r="S13"/>
      <c r="T13"/>
      <c r="U13" s="221"/>
      <c r="V13" s="222"/>
      <c r="W13" s="222"/>
      <c r="X13" s="222"/>
      <c r="Y13" s="222"/>
      <c r="Z13" s="222"/>
      <c r="AA13" s="222"/>
      <c r="AB13" s="222"/>
      <c r="AC13" s="222"/>
      <c r="AD13" s="222"/>
      <c r="AE13" s="222"/>
      <c r="AF13" s="222"/>
      <c r="AG13"/>
      <c r="AH13"/>
      <c r="AI13"/>
      <c r="AJ13"/>
      <c r="AK13"/>
      <c r="AL13"/>
      <c r="AM13"/>
      <c r="AN13"/>
      <c r="AO13"/>
    </row>
    <row r="14" spans="3:43" ht="18" customHeight="1" x14ac:dyDescent="0.2">
      <c r="C14" s="1038" t="s">
        <v>47</v>
      </c>
      <c r="D14" s="1038"/>
      <c r="E14" s="1141" t="s">
        <v>505</v>
      </c>
      <c r="F14" s="1141"/>
      <c r="G14" s="1141"/>
      <c r="H14" s="1141"/>
      <c r="I14" s="1141"/>
      <c r="J14" s="1141"/>
      <c r="K14" s="1141"/>
      <c r="L14" s="1141"/>
      <c r="M14" s="1141"/>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1"/>
      <c r="AK14" s="1141"/>
      <c r="AL14" s="1141"/>
      <c r="AM14" s="1141"/>
      <c r="AN14" s="1141"/>
      <c r="AO14" s="1141"/>
      <c r="AP14" s="1141"/>
      <c r="AQ14" s="209"/>
    </row>
    <row r="15" spans="3:43" ht="18" customHeight="1" x14ac:dyDescent="0.2">
      <c r="D15" s="209"/>
      <c r="E15" s="1141"/>
      <c r="F15" s="1141"/>
      <c r="G15" s="1141"/>
      <c r="H15" s="1141"/>
      <c r="I15" s="1141"/>
      <c r="J15" s="1141"/>
      <c r="K15" s="1141"/>
      <c r="L15" s="1141"/>
      <c r="M15" s="1141"/>
      <c r="N15" s="1141"/>
      <c r="O15" s="1141"/>
      <c r="P15" s="1141"/>
      <c r="Q15" s="1141"/>
      <c r="R15" s="1141"/>
      <c r="S15" s="1141"/>
      <c r="T15" s="1141"/>
      <c r="U15" s="1141"/>
      <c r="V15" s="1141"/>
      <c r="W15" s="1141"/>
      <c r="X15" s="1141"/>
      <c r="Y15" s="1141"/>
      <c r="Z15" s="1141"/>
      <c r="AA15" s="1141"/>
      <c r="AB15" s="1141"/>
      <c r="AC15" s="1141"/>
      <c r="AD15" s="1141"/>
      <c r="AE15" s="1141"/>
      <c r="AF15" s="1141"/>
      <c r="AG15" s="1141"/>
      <c r="AH15" s="1141"/>
      <c r="AI15" s="1141"/>
      <c r="AJ15" s="1141"/>
      <c r="AK15" s="1141"/>
      <c r="AL15" s="1141"/>
      <c r="AM15" s="1141"/>
      <c r="AN15" s="1141"/>
      <c r="AO15" s="1141"/>
      <c r="AP15" s="1141"/>
      <c r="AQ15" s="209"/>
    </row>
    <row r="16" spans="3:43" ht="18" customHeight="1" x14ac:dyDescent="0.2">
      <c r="D16" s="209"/>
      <c r="E16" s="209"/>
      <c r="R16" s="1135" t="s">
        <v>4</v>
      </c>
      <c r="S16" s="1136"/>
      <c r="T16" s="1136"/>
      <c r="U16" s="1136"/>
      <c r="V16" s="1136"/>
      <c r="W16" s="1136"/>
      <c r="X16" s="1136"/>
      <c r="Y16" s="1136"/>
      <c r="AA16" s="1202" t="str">
        <f>IF(入力シート!L19="主たる事業所",入力シート!K35,入力シート!K35&amp;"　"&amp;入力シート!K49)</f>
        <v>　</v>
      </c>
      <c r="AB16" s="1202"/>
      <c r="AC16" s="1202"/>
      <c r="AD16" s="1202"/>
      <c r="AE16" s="1202"/>
      <c r="AF16" s="1202"/>
      <c r="AG16" s="1202"/>
      <c r="AH16" s="1202"/>
      <c r="AI16" s="1202"/>
      <c r="AJ16" s="1202"/>
      <c r="AK16" s="1202"/>
      <c r="AL16" s="1202"/>
      <c r="AM16" s="1202"/>
      <c r="AN16" s="1202"/>
      <c r="AO16" s="1202"/>
      <c r="AP16" s="1202"/>
      <c r="AQ16" s="1202"/>
    </row>
    <row r="17" spans="4:44" ht="18" customHeight="1" x14ac:dyDescent="0.2">
      <c r="D17" s="209"/>
      <c r="E17" s="209"/>
      <c r="F17" s="209"/>
      <c r="G17" s="209"/>
      <c r="H17" s="209"/>
      <c r="I17" s="209"/>
      <c r="J17" s="209"/>
      <c r="K17" s="209"/>
      <c r="L17" s="209"/>
      <c r="M17" s="209"/>
      <c r="N17" s="209"/>
      <c r="O17" s="209"/>
      <c r="P17" s="209"/>
      <c r="Q17" s="209"/>
      <c r="R17" s="375"/>
      <c r="S17" s="375"/>
      <c r="T17" s="375"/>
      <c r="U17" s="375"/>
      <c r="V17" s="375"/>
      <c r="W17" s="376"/>
      <c r="X17" s="376"/>
      <c r="Y17" s="376"/>
      <c r="Z17" s="224"/>
      <c r="AA17" s="378"/>
      <c r="AB17" s="378"/>
      <c r="AC17" s="378"/>
      <c r="AD17" s="379"/>
      <c r="AE17" s="380"/>
      <c r="AF17" s="380"/>
      <c r="AG17" s="380"/>
      <c r="AH17" s="380"/>
      <c r="AI17" s="380"/>
      <c r="AJ17" s="380"/>
      <c r="AK17" s="380"/>
      <c r="AL17" s="380"/>
      <c r="AM17" s="380"/>
      <c r="AN17" s="381"/>
      <c r="AO17" s="381"/>
      <c r="AP17" s="381"/>
      <c r="AQ17" s="381"/>
    </row>
    <row r="18" spans="4:44" ht="18" customHeight="1" x14ac:dyDescent="0.2">
      <c r="D18" s="209"/>
      <c r="E18" s="209"/>
      <c r="F18" s="209"/>
      <c r="G18" s="209"/>
      <c r="H18" s="209"/>
      <c r="I18" s="209"/>
      <c r="J18" s="209"/>
      <c r="P18" s="209"/>
      <c r="Q18" s="209"/>
      <c r="R18" s="377"/>
      <c r="S18" s="377"/>
      <c r="T18" s="377"/>
      <c r="U18" s="1137" t="s">
        <v>268</v>
      </c>
      <c r="V18" s="1138"/>
      <c r="W18" s="1138"/>
      <c r="X18" s="1138"/>
      <c r="Y18" s="1138"/>
      <c r="Z18" s="79"/>
      <c r="AA18" s="1163">
        <f>IF(入力シート!L19="主たる事業所",入力シート!K71,入力シート!K105)</f>
        <v>0</v>
      </c>
      <c r="AB18" s="1163"/>
      <c r="AC18" s="1163"/>
      <c r="AD18" s="1163"/>
      <c r="AE18" s="1163"/>
      <c r="AF18" s="1163"/>
      <c r="AG18" s="1163"/>
      <c r="AH18" s="1163"/>
      <c r="AI18" s="1163"/>
      <c r="AJ18" s="1163"/>
      <c r="AK18" s="1163"/>
      <c r="AL18" s="1163"/>
      <c r="AM18" s="1163"/>
      <c r="AN18" s="1163"/>
      <c r="AO18" s="225"/>
      <c r="AP18" s="223"/>
      <c r="AQ18" s="223"/>
    </row>
    <row r="19" spans="4:44" ht="15.9" customHeight="1" x14ac:dyDescent="0.2">
      <c r="AO19" s="312"/>
    </row>
    <row r="20" spans="4:44" ht="18" customHeight="1" x14ac:dyDescent="0.2">
      <c r="D20" s="1038" t="s">
        <v>47</v>
      </c>
      <c r="E20" s="1038"/>
      <c r="F20" s="1041" t="s">
        <v>497</v>
      </c>
      <c r="G20" s="1041"/>
      <c r="H20" s="1041"/>
      <c r="I20" s="1041"/>
      <c r="J20" s="1041"/>
      <c r="K20" s="1041"/>
      <c r="L20" s="1041"/>
      <c r="M20" s="1041"/>
      <c r="N20" s="1041"/>
      <c r="O20" s="1041"/>
      <c r="P20" s="1041"/>
      <c r="Q20" s="1041"/>
      <c r="R20" s="1041"/>
      <c r="S20" s="1041"/>
      <c r="T20" s="1041"/>
      <c r="U20" s="1041"/>
      <c r="V20" s="1041"/>
      <c r="W20" s="1041"/>
      <c r="X20" s="1041"/>
      <c r="Y20" s="1041"/>
      <c r="Z20" s="1041"/>
      <c r="AA20" s="1041"/>
      <c r="AB20" s="1041"/>
      <c r="AC20" s="1041"/>
      <c r="AD20" s="1041"/>
      <c r="AE20" s="1041"/>
      <c r="AF20" s="1041"/>
      <c r="AG20" s="1041"/>
      <c r="AH20" s="1041"/>
      <c r="AI20" s="1041"/>
      <c r="AJ20" s="1041"/>
      <c r="AK20" s="1041"/>
      <c r="AL20" s="1041"/>
      <c r="AM20" s="1041"/>
      <c r="AN20" s="1041"/>
      <c r="AO20" s="1041"/>
      <c r="AP20" s="1041"/>
      <c r="AQ20" s="1041"/>
    </row>
    <row r="21" spans="4:44" ht="18" customHeight="1" x14ac:dyDescent="0.2">
      <c r="D21" s="64"/>
      <c r="E21" s="64"/>
      <c r="F21" s="1041"/>
      <c r="G21" s="1041"/>
      <c r="H21" s="1041"/>
      <c r="I21" s="1041"/>
      <c r="J21" s="1041"/>
      <c r="K21" s="1041"/>
      <c r="L21" s="1041"/>
      <c r="M21" s="1041"/>
      <c r="N21" s="1041"/>
      <c r="O21" s="1041"/>
      <c r="P21" s="1041"/>
      <c r="Q21" s="1041"/>
      <c r="R21" s="1041"/>
      <c r="S21" s="1041"/>
      <c r="T21" s="1041"/>
      <c r="U21" s="1041"/>
      <c r="V21" s="1041"/>
      <c r="W21" s="1041"/>
      <c r="X21" s="1041"/>
      <c r="Y21" s="1041"/>
      <c r="Z21" s="1041"/>
      <c r="AA21" s="1041"/>
      <c r="AB21" s="1041"/>
      <c r="AC21" s="1041"/>
      <c r="AD21" s="1041"/>
      <c r="AE21" s="1041"/>
      <c r="AF21" s="1041"/>
      <c r="AG21" s="1041"/>
      <c r="AH21" s="1041"/>
      <c r="AI21" s="1041"/>
      <c r="AJ21" s="1041"/>
      <c r="AK21" s="1041"/>
      <c r="AL21" s="1041"/>
      <c r="AM21" s="1041"/>
      <c r="AN21" s="1041"/>
      <c r="AO21" s="1041"/>
      <c r="AP21" s="1041"/>
      <c r="AQ21" s="1041"/>
    </row>
    <row r="22" spans="4:44" ht="8.1" customHeight="1" x14ac:dyDescent="0.2">
      <c r="D22" s="64"/>
      <c r="E22" s="64"/>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row>
    <row r="23" spans="4:44" ht="18" customHeight="1" x14ac:dyDescent="0.2">
      <c r="D23" s="1038" t="s">
        <v>51</v>
      </c>
      <c r="E23" s="1038"/>
      <c r="F23" s="1041" t="s">
        <v>498</v>
      </c>
      <c r="G23" s="1041"/>
      <c r="H23" s="1041"/>
      <c r="I23" s="1041"/>
      <c r="J23" s="1041"/>
      <c r="K23" s="1041"/>
      <c r="L23" s="1041"/>
      <c r="M23" s="1041"/>
      <c r="N23" s="1041"/>
      <c r="O23" s="1041"/>
      <c r="P23" s="1041"/>
      <c r="Q23" s="1041"/>
      <c r="R23" s="1041"/>
      <c r="S23" s="1041"/>
      <c r="T23" s="1041"/>
      <c r="U23" s="1041"/>
      <c r="V23" s="1041"/>
      <c r="W23" s="1041"/>
      <c r="X23" s="1041"/>
      <c r="Y23" s="1041"/>
      <c r="Z23" s="1041"/>
      <c r="AA23" s="1041"/>
      <c r="AB23" s="1041"/>
      <c r="AC23" s="1041"/>
      <c r="AD23" s="1041"/>
      <c r="AE23" s="1041"/>
      <c r="AF23" s="1041"/>
      <c r="AG23" s="1041"/>
      <c r="AH23" s="1041"/>
      <c r="AI23" s="1041"/>
      <c r="AJ23" s="1041"/>
      <c r="AK23" s="1041"/>
      <c r="AL23" s="1041"/>
      <c r="AM23" s="1041"/>
      <c r="AN23" s="1041"/>
      <c r="AO23" s="1041"/>
      <c r="AP23" s="1041"/>
      <c r="AQ23" s="1041"/>
    </row>
    <row r="24" spans="4:44" ht="3.9" customHeight="1" x14ac:dyDescent="0.2">
      <c r="D24" s="193"/>
      <c r="E24" s="193"/>
      <c r="F24" s="1041"/>
      <c r="G24" s="1041"/>
      <c r="H24" s="1041"/>
      <c r="I24" s="1041"/>
      <c r="J24" s="1041"/>
      <c r="K24" s="1041"/>
      <c r="L24" s="1041"/>
      <c r="M24" s="1041"/>
      <c r="N24" s="1041"/>
      <c r="O24" s="1041"/>
      <c r="P24" s="1041"/>
      <c r="Q24" s="1041"/>
      <c r="R24" s="1041"/>
      <c r="S24" s="1041"/>
      <c r="T24" s="1041"/>
      <c r="U24" s="1041"/>
      <c r="V24" s="1041"/>
      <c r="W24" s="1041"/>
      <c r="X24" s="1041"/>
      <c r="Y24" s="1041"/>
      <c r="Z24" s="1041"/>
      <c r="AA24" s="1041"/>
      <c r="AB24" s="1041"/>
      <c r="AC24" s="1041"/>
      <c r="AD24" s="1041"/>
      <c r="AE24" s="1041"/>
      <c r="AF24" s="1041"/>
      <c r="AG24" s="1041"/>
      <c r="AH24" s="1041"/>
      <c r="AI24" s="1041"/>
      <c r="AJ24" s="1041"/>
      <c r="AK24" s="1041"/>
      <c r="AL24" s="1041"/>
      <c r="AM24" s="1041"/>
      <c r="AN24" s="1041"/>
      <c r="AO24" s="1041"/>
      <c r="AP24" s="1041"/>
      <c r="AQ24" s="1041"/>
    </row>
    <row r="25" spans="4:44" ht="18" customHeight="1" x14ac:dyDescent="0.2">
      <c r="D25" s="1038"/>
      <c r="E25" s="1038"/>
      <c r="F25" s="1049"/>
      <c r="G25" s="1049"/>
      <c r="H25" s="1049"/>
      <c r="I25" s="1049"/>
      <c r="J25" s="1049"/>
      <c r="K25" s="1049"/>
      <c r="L25" s="1049"/>
      <c r="M25" s="1049"/>
      <c r="N25" s="1049"/>
      <c r="O25" s="1049"/>
      <c r="P25" s="1049"/>
      <c r="Q25" s="1049"/>
      <c r="R25" s="1049"/>
      <c r="S25" s="1049"/>
      <c r="T25" s="1049"/>
      <c r="U25" s="1049"/>
      <c r="V25" s="1049"/>
      <c r="W25" s="1049"/>
      <c r="X25" s="1049"/>
      <c r="Y25" s="1049"/>
      <c r="Z25" s="1049"/>
      <c r="AA25" s="1049"/>
      <c r="AB25" s="1049"/>
      <c r="AC25" s="1049"/>
      <c r="AD25" s="1049"/>
      <c r="AE25" s="1049"/>
      <c r="AF25" s="1049"/>
      <c r="AG25" s="1049"/>
      <c r="AH25" s="1049"/>
      <c r="AI25" s="1049"/>
      <c r="AJ25" s="1049"/>
      <c r="AK25" s="1049"/>
      <c r="AL25" s="1049"/>
      <c r="AM25" s="1049"/>
      <c r="AN25" s="1049"/>
      <c r="AO25" s="1049"/>
      <c r="AP25" s="1049"/>
      <c r="AQ25" s="1049"/>
    </row>
    <row r="26" spans="4:44" ht="13.5" customHeight="1" x14ac:dyDescent="0.2">
      <c r="D26" s="36"/>
      <c r="E26" s="36"/>
      <c r="F26" s="36"/>
      <c r="G26" s="36"/>
      <c r="H26" s="36"/>
      <c r="I26" s="36"/>
      <c r="J26" s="36"/>
      <c r="K26" s="36"/>
      <c r="L26" s="36"/>
      <c r="M26" s="36"/>
      <c r="N26" s="36"/>
      <c r="O26" s="36"/>
      <c r="P26" s="36"/>
      <c r="Q26" s="36"/>
      <c r="S26" s="31"/>
      <c r="T26" s="31"/>
      <c r="U26" s="31"/>
      <c r="V26" s="31"/>
      <c r="W26" s="31"/>
      <c r="X26" s="31"/>
      <c r="Y26" s="31"/>
      <c r="Z26" s="31"/>
      <c r="AA26" s="31"/>
      <c r="AB26" s="36"/>
      <c r="AC26" s="208"/>
      <c r="AE26" s="226"/>
      <c r="AF26" s="226"/>
      <c r="AG26" s="226"/>
      <c r="AH26" s="226"/>
      <c r="AI26" s="226"/>
      <c r="AJ26" s="226"/>
      <c r="AK26" s="226"/>
      <c r="AL26" s="226"/>
      <c r="AM26" s="226"/>
      <c r="AN26" s="226"/>
      <c r="AO26" s="226"/>
      <c r="AP26" s="208"/>
      <c r="AQ26" s="208"/>
      <c r="AR26" s="208"/>
    </row>
    <row r="27" spans="4:44" ht="26.25" customHeight="1" x14ac:dyDescent="0.2">
      <c r="V27" s="35" t="s">
        <v>55</v>
      </c>
      <c r="W27" s="1142" t="s">
        <v>499</v>
      </c>
      <c r="X27" s="1143"/>
      <c r="Y27" s="1143"/>
      <c r="Z27" s="1143"/>
      <c r="AA27" s="1143"/>
      <c r="AB27" s="207"/>
      <c r="AC27" s="1163" t="str">
        <f>IF(入力シート!K221="","",入力シート!K221)</f>
        <v/>
      </c>
      <c r="AD27" s="1163"/>
      <c r="AE27" s="1163"/>
      <c r="AF27" s="1163"/>
      <c r="AG27" s="1163"/>
      <c r="AH27" s="1163"/>
      <c r="AI27" s="1163"/>
      <c r="AJ27" s="1163"/>
      <c r="AK27" s="1163"/>
      <c r="AL27" s="1163"/>
      <c r="AM27" s="1163"/>
      <c r="AN27" s="1163"/>
      <c r="AO27" s="1163"/>
      <c r="AP27" s="1144"/>
      <c r="AQ27" s="1144"/>
    </row>
    <row r="28" spans="4:44" ht="15.9" customHeight="1" thickBot="1" x14ac:dyDescent="0.25">
      <c r="AP28" s="319"/>
    </row>
    <row r="29" spans="4:44" ht="3.9" customHeight="1" x14ac:dyDescent="0.2">
      <c r="D29" s="1145" t="s">
        <v>500</v>
      </c>
      <c r="E29" s="1035"/>
      <c r="F29" s="1035"/>
      <c r="G29" s="1035"/>
      <c r="H29" s="1035"/>
      <c r="I29" s="1035"/>
      <c r="J29" s="1035"/>
      <c r="K29" s="1035"/>
      <c r="L29" s="1146"/>
      <c r="M29" s="1147"/>
      <c r="N29" s="1147"/>
      <c r="O29" s="1147"/>
      <c r="P29" s="1147"/>
      <c r="Q29" s="1147"/>
      <c r="R29" s="1147"/>
      <c r="S29" s="1147"/>
      <c r="T29" s="1147"/>
      <c r="U29" s="1147"/>
      <c r="V29" s="1147"/>
      <c r="W29" s="1147"/>
      <c r="X29" s="1147"/>
      <c r="Y29" s="1147"/>
      <c r="Z29" s="1147"/>
      <c r="AA29" s="1147"/>
      <c r="AB29" s="1148"/>
      <c r="AC29" s="1149" t="s">
        <v>40</v>
      </c>
      <c r="AD29" s="1150"/>
      <c r="AE29" s="1150"/>
      <c r="AF29" s="1151"/>
      <c r="AG29" s="1155">
        <f>IF(入力シート!L19="主たる事業所",入力シート!K45,入力シート!K59)</f>
        <v>0</v>
      </c>
      <c r="AH29" s="1156"/>
      <c r="AI29" s="1156"/>
      <c r="AJ29" s="1150" t="s">
        <v>12</v>
      </c>
      <c r="AK29" s="1156">
        <f>IF(入力シート!L19="主たる事業所",入力シート!R45,入力シート!R59)</f>
        <v>0</v>
      </c>
      <c r="AL29" s="1156"/>
      <c r="AM29" s="1156"/>
      <c r="AN29" s="1150" t="s">
        <v>13</v>
      </c>
      <c r="AO29" s="1156">
        <f>IF(入力シート!L19="主たる事業所",入力シート!Z45,入力シート!Z59)</f>
        <v>0</v>
      </c>
      <c r="AP29" s="1156"/>
      <c r="AQ29" s="1166"/>
    </row>
    <row r="30" spans="4:44" ht="15.9" customHeight="1" x14ac:dyDescent="0.2">
      <c r="D30" s="969"/>
      <c r="E30" s="970"/>
      <c r="F30" s="970"/>
      <c r="G30" s="970"/>
      <c r="H30" s="970"/>
      <c r="I30" s="970"/>
      <c r="J30" s="970"/>
      <c r="K30" s="970"/>
      <c r="L30" s="972" t="str">
        <f>IF(入力シート!L19="主たる事業所",入力シート!K34,入力シート!K34&amp;"　"&amp;入力シート!K48)</f>
        <v>　</v>
      </c>
      <c r="M30" s="973"/>
      <c r="N30" s="973"/>
      <c r="O30" s="973"/>
      <c r="P30" s="973"/>
      <c r="Q30" s="973"/>
      <c r="R30" s="973"/>
      <c r="S30" s="973"/>
      <c r="T30" s="973"/>
      <c r="U30" s="973"/>
      <c r="V30" s="973"/>
      <c r="W30" s="973"/>
      <c r="X30" s="973"/>
      <c r="Y30" s="973"/>
      <c r="Z30" s="973"/>
      <c r="AA30" s="973"/>
      <c r="AB30" s="1203"/>
      <c r="AC30" s="992"/>
      <c r="AD30" s="988"/>
      <c r="AE30" s="988"/>
      <c r="AF30" s="993"/>
      <c r="AG30" s="1157"/>
      <c r="AH30" s="1158"/>
      <c r="AI30" s="1158"/>
      <c r="AJ30" s="988"/>
      <c r="AK30" s="1158"/>
      <c r="AL30" s="1158"/>
      <c r="AM30" s="1158"/>
      <c r="AN30" s="988"/>
      <c r="AO30" s="1158"/>
      <c r="AP30" s="1158"/>
      <c r="AQ30" s="1167"/>
    </row>
    <row r="31" spans="4:44" ht="15.9" customHeight="1" x14ac:dyDescent="0.2">
      <c r="D31" s="969"/>
      <c r="E31" s="970"/>
      <c r="F31" s="970"/>
      <c r="G31" s="970"/>
      <c r="H31" s="970"/>
      <c r="I31" s="970"/>
      <c r="J31" s="970"/>
      <c r="K31" s="970"/>
      <c r="L31" s="1173" t="str">
        <f>IF(入力シート!L19="主たる事業所",入力シート!K35,入力シート!K35&amp;"　"&amp;入力シート!K49)</f>
        <v>　</v>
      </c>
      <c r="M31" s="1174"/>
      <c r="N31" s="1174"/>
      <c r="O31" s="1174"/>
      <c r="P31" s="1174"/>
      <c r="Q31" s="1174"/>
      <c r="R31" s="1174"/>
      <c r="S31" s="1174"/>
      <c r="T31" s="1174"/>
      <c r="U31" s="1174"/>
      <c r="V31" s="1174"/>
      <c r="W31" s="1174"/>
      <c r="X31" s="1174"/>
      <c r="Y31" s="1174"/>
      <c r="Z31" s="1174"/>
      <c r="AA31" s="1174"/>
      <c r="AB31" s="1175"/>
      <c r="AC31" s="1121"/>
      <c r="AD31" s="1122"/>
      <c r="AE31" s="1122"/>
      <c r="AF31" s="1123"/>
      <c r="AG31" s="1159"/>
      <c r="AH31" s="1160"/>
      <c r="AI31" s="1160"/>
      <c r="AJ31" s="1122"/>
      <c r="AK31" s="1160"/>
      <c r="AL31" s="1160"/>
      <c r="AM31" s="1160"/>
      <c r="AN31" s="1122"/>
      <c r="AO31" s="1160"/>
      <c r="AP31" s="1160"/>
      <c r="AQ31" s="1168"/>
    </row>
    <row r="32" spans="4:44" ht="3.9" customHeight="1" thickBot="1" x14ac:dyDescent="0.25">
      <c r="D32" s="1032"/>
      <c r="E32" s="1033"/>
      <c r="F32" s="1033"/>
      <c r="G32" s="1033"/>
      <c r="H32" s="1033"/>
      <c r="I32" s="1033"/>
      <c r="J32" s="1033"/>
      <c r="K32" s="1033"/>
      <c r="L32" s="1170"/>
      <c r="M32" s="1171"/>
      <c r="N32" s="1171"/>
      <c r="O32" s="1171"/>
      <c r="P32" s="1171"/>
      <c r="Q32" s="1171"/>
      <c r="R32" s="1171"/>
      <c r="S32" s="1171"/>
      <c r="T32" s="1171"/>
      <c r="U32" s="1171"/>
      <c r="V32" s="1171"/>
      <c r="W32" s="1171"/>
      <c r="X32" s="1171"/>
      <c r="Y32" s="1171"/>
      <c r="Z32" s="1171"/>
      <c r="AA32" s="1171"/>
      <c r="AB32" s="1172"/>
      <c r="AC32" s="1152"/>
      <c r="AD32" s="1153"/>
      <c r="AE32" s="1153"/>
      <c r="AF32" s="1154"/>
      <c r="AG32" s="1161"/>
      <c r="AH32" s="1162"/>
      <c r="AI32" s="1162"/>
      <c r="AJ32" s="1153"/>
      <c r="AK32" s="1162"/>
      <c r="AL32" s="1162"/>
      <c r="AM32" s="1162"/>
      <c r="AN32" s="1153"/>
      <c r="AO32" s="1162"/>
      <c r="AP32" s="1162"/>
      <c r="AQ32" s="1169"/>
    </row>
    <row r="33" spans="4:43" ht="39.9" customHeight="1" x14ac:dyDescent="0.2">
      <c r="D33" s="1034" t="s">
        <v>44</v>
      </c>
      <c r="E33" s="1035"/>
      <c r="F33" s="1035"/>
      <c r="G33" s="1035"/>
      <c r="H33" s="1035"/>
      <c r="I33" s="1035"/>
      <c r="J33" s="1035"/>
      <c r="K33" s="1035"/>
      <c r="L33" s="359" t="str">
        <f>'2.宅建協会_入会申込書'!M27</f>
        <v>□</v>
      </c>
      <c r="M33" s="1043" t="s">
        <v>72</v>
      </c>
      <c r="N33" s="1043"/>
      <c r="O33" s="359"/>
      <c r="P33" s="359" t="str">
        <f>'2.宅建協会_入会申込書'!Q27</f>
        <v>□</v>
      </c>
      <c r="Q33" s="1043" t="s">
        <v>73</v>
      </c>
      <c r="R33" s="1043"/>
      <c r="S33" s="1043"/>
      <c r="T33" s="1043"/>
      <c r="U33" s="1043"/>
      <c r="V33" s="461"/>
      <c r="W33" s="40" t="s">
        <v>74</v>
      </c>
      <c r="X33" s="1164">
        <f>入力シート!M155</f>
        <v>0</v>
      </c>
      <c r="Y33" s="1164"/>
      <c r="Z33" s="1164"/>
      <c r="AA33" s="1164"/>
      <c r="AB33" s="40" t="s">
        <v>41</v>
      </c>
      <c r="AC33" s="40" t="s">
        <v>76</v>
      </c>
      <c r="AD33" s="1164">
        <f>入力シート!V155</f>
        <v>0</v>
      </c>
      <c r="AE33" s="1164"/>
      <c r="AF33" s="1164"/>
      <c r="AG33" s="1164"/>
      <c r="AH33" s="1164"/>
      <c r="AI33" s="1164"/>
      <c r="AJ33" s="1164"/>
      <c r="AK33" s="1164"/>
      <c r="AL33" s="1164"/>
      <c r="AM33" s="1164"/>
      <c r="AN33" s="1164"/>
      <c r="AO33" s="1164"/>
      <c r="AP33" s="40" t="s">
        <v>77</v>
      </c>
      <c r="AQ33" s="41"/>
    </row>
    <row r="34" spans="4:43" ht="15.9" customHeight="1" x14ac:dyDescent="0.2">
      <c r="D34" s="969" t="s">
        <v>561</v>
      </c>
      <c r="E34" s="970"/>
      <c r="F34" s="970"/>
      <c r="G34" s="970"/>
      <c r="H34" s="970"/>
      <c r="I34" s="970"/>
      <c r="J34" s="970"/>
      <c r="K34" s="970"/>
      <c r="L34" s="51" t="s">
        <v>66</v>
      </c>
      <c r="M34" s="1010" t="str">
        <f>IF(入力シート!L19="主たる事業所",入力シート!M38,入力シート!M52)</f>
        <v>　　　―</v>
      </c>
      <c r="N34" s="1010"/>
      <c r="O34" s="1010"/>
      <c r="P34" s="1010"/>
      <c r="Q34" s="1010"/>
      <c r="R34" s="1010"/>
      <c r="S34" s="1010"/>
      <c r="T34" s="1010"/>
      <c r="U34" s="1010"/>
      <c r="V34" s="42"/>
      <c r="W34" s="42"/>
      <c r="X34" s="42"/>
      <c r="Y34" s="42"/>
      <c r="Z34" s="42"/>
      <c r="AA34" s="42"/>
      <c r="AB34" s="42"/>
      <c r="AC34" s="42"/>
      <c r="AD34" s="42"/>
      <c r="AE34" s="1011"/>
      <c r="AF34" s="1011"/>
      <c r="AG34" s="1011"/>
      <c r="AH34" s="1011"/>
      <c r="AI34" s="1011"/>
      <c r="AK34" s="42" t="s">
        <v>12</v>
      </c>
      <c r="AL34" s="1165">
        <f>入力シート!L19</f>
        <v>0</v>
      </c>
      <c r="AM34" s="1165"/>
      <c r="AN34" s="1165"/>
      <c r="AO34" s="1165"/>
      <c r="AP34" s="1165"/>
      <c r="AQ34" s="43" t="s">
        <v>67</v>
      </c>
    </row>
    <row r="35" spans="4:43" ht="15.9" customHeight="1" x14ac:dyDescent="0.2">
      <c r="D35" s="969"/>
      <c r="E35" s="970"/>
      <c r="F35" s="970"/>
      <c r="G35" s="970"/>
      <c r="H35" s="970"/>
      <c r="I35" s="970"/>
      <c r="J35" s="970"/>
      <c r="K35" s="970"/>
      <c r="L35" s="73"/>
      <c r="M35" s="979">
        <f>IF(入力シート!L19="主たる事業所",入力シート!K40,入力シート!K54)</f>
        <v>0</v>
      </c>
      <c r="N35" s="979"/>
      <c r="O35" s="979"/>
      <c r="P35" s="979"/>
      <c r="Q35" s="979"/>
      <c r="R35" s="979"/>
      <c r="S35" s="979"/>
      <c r="T35" s="979"/>
      <c r="U35" s="979"/>
      <c r="V35" s="979"/>
      <c r="W35" s="979"/>
      <c r="X35" s="979"/>
      <c r="Y35" s="979"/>
      <c r="Z35" s="979"/>
      <c r="AA35" s="979"/>
      <c r="AB35" s="979"/>
      <c r="AC35" s="979"/>
      <c r="AD35" s="979"/>
      <c r="AE35" s="979"/>
      <c r="AF35" s="979"/>
      <c r="AG35" s="979"/>
      <c r="AH35" s="979"/>
      <c r="AI35" s="979"/>
      <c r="AJ35" s="979"/>
      <c r="AK35" s="979"/>
      <c r="AL35" s="979"/>
      <c r="AM35" s="979"/>
      <c r="AN35" s="979"/>
      <c r="AO35" s="979"/>
      <c r="AP35" s="979"/>
      <c r="AQ35" s="74"/>
    </row>
    <row r="36" spans="4:43" ht="15.9" customHeight="1" x14ac:dyDescent="0.2">
      <c r="D36" s="971"/>
      <c r="E36" s="970"/>
      <c r="F36" s="970"/>
      <c r="G36" s="970"/>
      <c r="H36" s="970"/>
      <c r="I36" s="970"/>
      <c r="J36" s="970"/>
      <c r="K36" s="970"/>
      <c r="L36" s="227"/>
      <c r="M36" s="1176">
        <f>IF(入力シート!L19="主たる事業所",入力シート!K43,入力シート!K57)</f>
        <v>0</v>
      </c>
      <c r="N36" s="1176"/>
      <c r="O36" s="1176"/>
      <c r="P36" s="1176"/>
      <c r="Q36" s="1176"/>
      <c r="R36" s="1176"/>
      <c r="S36" s="1176"/>
      <c r="T36" s="1176"/>
      <c r="U36" s="1176"/>
      <c r="V36" s="1176"/>
      <c r="W36" s="1176"/>
      <c r="X36" s="1176"/>
      <c r="Y36" s="1176"/>
      <c r="Z36" s="1176"/>
      <c r="AA36" s="1176"/>
      <c r="AB36" s="1176"/>
      <c r="AC36" s="1176"/>
      <c r="AD36" s="1176"/>
      <c r="AE36" s="1176"/>
      <c r="AF36" s="1176"/>
      <c r="AG36" s="1176"/>
      <c r="AH36" s="1176"/>
      <c r="AI36" s="1176"/>
      <c r="AJ36" s="1176"/>
      <c r="AK36" s="1176"/>
      <c r="AL36" s="1176"/>
      <c r="AM36" s="1176"/>
      <c r="AN36" s="1176"/>
      <c r="AO36" s="1176"/>
      <c r="AP36" s="1176"/>
      <c r="AQ36" s="228"/>
    </row>
    <row r="37" spans="4:43" ht="3.9" customHeight="1" x14ac:dyDescent="0.2">
      <c r="D37" s="969" t="s">
        <v>501</v>
      </c>
      <c r="E37" s="970"/>
      <c r="F37" s="970"/>
      <c r="G37" s="970"/>
      <c r="H37" s="970"/>
      <c r="I37" s="970"/>
      <c r="J37" s="970"/>
      <c r="K37" s="970"/>
      <c r="L37" s="45"/>
      <c r="M37" s="42"/>
      <c r="N37" s="42"/>
      <c r="O37" s="42"/>
      <c r="P37" s="42"/>
      <c r="Q37" s="42"/>
      <c r="R37" s="42"/>
      <c r="S37" s="42"/>
      <c r="T37" s="42"/>
      <c r="U37" s="42"/>
      <c r="V37" s="42"/>
      <c r="W37" s="42"/>
      <c r="X37" s="42"/>
      <c r="Y37" s="42"/>
      <c r="Z37" s="42"/>
      <c r="AA37" s="42"/>
      <c r="AB37" s="46"/>
      <c r="AC37" s="990" t="s">
        <v>61</v>
      </c>
      <c r="AD37" s="987"/>
      <c r="AE37" s="987"/>
      <c r="AF37" s="991"/>
      <c r="AG37" s="1185">
        <f>入力シート!L227</f>
        <v>0</v>
      </c>
      <c r="AH37" s="1177"/>
      <c r="AI37" s="1177"/>
      <c r="AJ37" s="987" t="s">
        <v>0</v>
      </c>
      <c r="AK37" s="1177">
        <f>入力シート!T227</f>
        <v>0</v>
      </c>
      <c r="AL37" s="1177"/>
      <c r="AM37" s="987" t="s">
        <v>1</v>
      </c>
      <c r="AN37" s="1177">
        <f>入力シート!AA227</f>
        <v>0</v>
      </c>
      <c r="AO37" s="1177"/>
      <c r="AP37" s="987" t="s">
        <v>62</v>
      </c>
      <c r="AQ37" s="1025"/>
    </row>
    <row r="38" spans="4:43" ht="15.9" customHeight="1" x14ac:dyDescent="0.2">
      <c r="D38" s="969"/>
      <c r="E38" s="970"/>
      <c r="F38" s="970"/>
      <c r="G38" s="970"/>
      <c r="H38" s="970"/>
      <c r="I38" s="970"/>
      <c r="J38" s="970"/>
      <c r="K38" s="970"/>
      <c r="L38" s="1062">
        <f>入力シート!K219</f>
        <v>0</v>
      </c>
      <c r="M38" s="1063"/>
      <c r="N38" s="1063"/>
      <c r="O38" s="1063"/>
      <c r="P38" s="1063"/>
      <c r="Q38" s="1063"/>
      <c r="R38" s="1063"/>
      <c r="S38" s="1063"/>
      <c r="T38" s="1063"/>
      <c r="U38" s="1063"/>
      <c r="V38" s="1063"/>
      <c r="W38" s="1063"/>
      <c r="X38" s="1063"/>
      <c r="Y38" s="1063"/>
      <c r="Z38" s="1063"/>
      <c r="AA38" s="1063"/>
      <c r="AB38" s="1064"/>
      <c r="AC38" s="992"/>
      <c r="AD38" s="988"/>
      <c r="AE38" s="988"/>
      <c r="AF38" s="993"/>
      <c r="AG38" s="1157"/>
      <c r="AH38" s="1158"/>
      <c r="AI38" s="1158"/>
      <c r="AJ38" s="988"/>
      <c r="AK38" s="1158"/>
      <c r="AL38" s="1158"/>
      <c r="AM38" s="988"/>
      <c r="AN38" s="1158"/>
      <c r="AO38" s="1158"/>
      <c r="AP38" s="988"/>
      <c r="AQ38" s="1026"/>
    </row>
    <row r="39" spans="4:43" ht="15.9" customHeight="1" x14ac:dyDescent="0.2">
      <c r="D39" s="969"/>
      <c r="E39" s="970"/>
      <c r="F39" s="970"/>
      <c r="G39" s="970"/>
      <c r="H39" s="970"/>
      <c r="I39" s="970"/>
      <c r="J39" s="970"/>
      <c r="K39" s="970"/>
      <c r="L39" s="1076">
        <f>入力シート!K221</f>
        <v>0</v>
      </c>
      <c r="M39" s="1036"/>
      <c r="N39" s="1036"/>
      <c r="O39" s="1036"/>
      <c r="P39" s="1036"/>
      <c r="Q39" s="1036"/>
      <c r="R39" s="1036"/>
      <c r="S39" s="1036"/>
      <c r="T39" s="1036"/>
      <c r="U39" s="1036"/>
      <c r="V39" s="1036"/>
      <c r="W39" s="1036"/>
      <c r="X39" s="1036"/>
      <c r="Y39" s="1036"/>
      <c r="Z39" s="1036"/>
      <c r="AA39" s="1036"/>
      <c r="AB39" s="1077"/>
      <c r="AC39" s="992"/>
      <c r="AD39" s="988"/>
      <c r="AE39" s="988"/>
      <c r="AF39" s="993"/>
      <c r="AG39" s="1157"/>
      <c r="AH39" s="1158"/>
      <c r="AI39" s="1158"/>
      <c r="AJ39" s="988"/>
      <c r="AK39" s="1158"/>
      <c r="AL39" s="1158"/>
      <c r="AM39" s="988"/>
      <c r="AN39" s="1158"/>
      <c r="AO39" s="1158"/>
      <c r="AP39" s="988"/>
      <c r="AQ39" s="1026"/>
    </row>
    <row r="40" spans="4:43" ht="3.9" customHeight="1" x14ac:dyDescent="0.2">
      <c r="D40" s="971"/>
      <c r="E40" s="970"/>
      <c r="F40" s="970"/>
      <c r="G40" s="970"/>
      <c r="H40" s="970"/>
      <c r="I40" s="970"/>
      <c r="J40" s="970"/>
      <c r="K40" s="970"/>
      <c r="L40" s="47"/>
      <c r="M40" s="32"/>
      <c r="N40" s="32"/>
      <c r="O40" s="32"/>
      <c r="P40" s="32"/>
      <c r="Q40" s="32"/>
      <c r="R40" s="32"/>
      <c r="S40" s="32"/>
      <c r="T40" s="32"/>
      <c r="U40" s="32"/>
      <c r="V40" s="32"/>
      <c r="W40" s="32"/>
      <c r="X40" s="32"/>
      <c r="Y40" s="32"/>
      <c r="Z40" s="32"/>
      <c r="AA40" s="32"/>
      <c r="AB40" s="48"/>
      <c r="AC40" s="994"/>
      <c r="AD40" s="995"/>
      <c r="AE40" s="995"/>
      <c r="AF40" s="996"/>
      <c r="AG40" s="1186"/>
      <c r="AH40" s="1178"/>
      <c r="AI40" s="1178"/>
      <c r="AJ40" s="995"/>
      <c r="AK40" s="1178"/>
      <c r="AL40" s="1178"/>
      <c r="AM40" s="995"/>
      <c r="AN40" s="1178"/>
      <c r="AO40" s="1178"/>
      <c r="AP40" s="995"/>
      <c r="AQ40" s="1027"/>
    </row>
    <row r="41" spans="4:43" ht="3.9" customHeight="1" x14ac:dyDescent="0.2">
      <c r="D41" s="1179" t="s">
        <v>58</v>
      </c>
      <c r="E41" s="478"/>
      <c r="F41" s="478"/>
      <c r="G41" s="478"/>
      <c r="H41" s="478"/>
      <c r="I41" s="478"/>
      <c r="J41" s="478"/>
      <c r="K41" s="1180"/>
      <c r="L41" s="45"/>
      <c r="M41" s="42"/>
      <c r="N41" s="42"/>
      <c r="O41" s="42"/>
      <c r="P41" s="42"/>
      <c r="Q41" s="42"/>
      <c r="R41" s="42"/>
      <c r="S41" s="42"/>
      <c r="T41" s="42"/>
      <c r="U41" s="42"/>
      <c r="V41" s="42"/>
      <c r="W41" s="42"/>
      <c r="X41" s="42"/>
      <c r="Y41" s="42"/>
      <c r="Z41" s="42"/>
      <c r="AA41" s="42"/>
      <c r="AB41" s="46"/>
      <c r="AC41" s="999" t="s">
        <v>64</v>
      </c>
      <c r="AD41" s="964"/>
      <c r="AE41" s="964"/>
      <c r="AF41" s="1000"/>
      <c r="AG41" s="1008"/>
      <c r="AH41" s="1009"/>
      <c r="AI41" s="1009"/>
      <c r="AJ41" s="1009"/>
      <c r="AK41" s="1009"/>
      <c r="AL41" s="987" t="s">
        <v>18</v>
      </c>
      <c r="AM41" s="1177">
        <f>入力シート!V224</f>
        <v>0</v>
      </c>
      <c r="AN41" s="1177"/>
      <c r="AO41" s="1177"/>
      <c r="AP41" s="1177"/>
      <c r="AQ41" s="1025" t="s">
        <v>14</v>
      </c>
    </row>
    <row r="42" spans="4:43" ht="15.9" customHeight="1" x14ac:dyDescent="0.2">
      <c r="D42" s="722"/>
      <c r="E42" s="479"/>
      <c r="F42" s="479"/>
      <c r="G42" s="479"/>
      <c r="H42" s="479"/>
      <c r="I42" s="479"/>
      <c r="J42" s="479"/>
      <c r="K42" s="1181"/>
      <c r="L42" s="361" t="s">
        <v>66</v>
      </c>
      <c r="M42" s="979" t="str">
        <f>入力シート!M234</f>
        <v>　　　―</v>
      </c>
      <c r="N42" s="979"/>
      <c r="O42" s="979"/>
      <c r="P42" s="979"/>
      <c r="Q42" s="979"/>
      <c r="R42" s="979"/>
      <c r="S42" s="979"/>
      <c r="T42" s="979"/>
      <c r="U42" s="979"/>
      <c r="V42" s="979"/>
      <c r="W42" s="979"/>
      <c r="X42" s="979"/>
      <c r="Y42" s="979"/>
      <c r="Z42" s="979"/>
      <c r="AA42" s="979"/>
      <c r="AB42" s="980"/>
      <c r="AC42" s="1001"/>
      <c r="AD42" s="1002"/>
      <c r="AE42" s="1002"/>
      <c r="AF42" s="1003"/>
      <c r="AG42" s="992" t="s">
        <v>69</v>
      </c>
      <c r="AH42" s="1158">
        <f>入力シート!L224</f>
        <v>0</v>
      </c>
      <c r="AI42" s="1158"/>
      <c r="AJ42" s="1158"/>
      <c r="AK42" s="988" t="s">
        <v>97</v>
      </c>
      <c r="AL42" s="988"/>
      <c r="AM42" s="1158"/>
      <c r="AN42" s="1158"/>
      <c r="AO42" s="1158"/>
      <c r="AP42" s="1158"/>
      <c r="AQ42" s="1026"/>
    </row>
    <row r="43" spans="4:43" ht="15.9" customHeight="1" x14ac:dyDescent="0.2">
      <c r="D43" s="722"/>
      <c r="E43" s="479"/>
      <c r="F43" s="479"/>
      <c r="G43" s="479"/>
      <c r="H43" s="479"/>
      <c r="I43" s="479"/>
      <c r="J43" s="479"/>
      <c r="K43" s="1181"/>
      <c r="L43" s="978">
        <f>入力シート!K235</f>
        <v>0</v>
      </c>
      <c r="M43" s="979"/>
      <c r="N43" s="979"/>
      <c r="O43" s="979"/>
      <c r="P43" s="979"/>
      <c r="Q43" s="979"/>
      <c r="R43" s="979"/>
      <c r="S43" s="979"/>
      <c r="T43" s="979"/>
      <c r="U43" s="979"/>
      <c r="V43" s="979"/>
      <c r="W43" s="979"/>
      <c r="X43" s="979"/>
      <c r="Y43" s="979"/>
      <c r="Z43" s="979"/>
      <c r="AA43" s="979"/>
      <c r="AB43" s="980"/>
      <c r="AC43" s="1001"/>
      <c r="AD43" s="1002"/>
      <c r="AE43" s="1002"/>
      <c r="AF43" s="1003"/>
      <c r="AG43" s="992"/>
      <c r="AH43" s="1158"/>
      <c r="AI43" s="1158"/>
      <c r="AJ43" s="1158"/>
      <c r="AK43" s="988"/>
      <c r="AL43" s="988"/>
      <c r="AM43" s="1158"/>
      <c r="AN43" s="1158"/>
      <c r="AO43" s="1158"/>
      <c r="AP43" s="1158"/>
      <c r="AQ43" s="1026"/>
    </row>
    <row r="44" spans="4:43" ht="3.9" customHeight="1" x14ac:dyDescent="0.2">
      <c r="D44" s="722"/>
      <c r="E44" s="479"/>
      <c r="F44" s="479"/>
      <c r="G44" s="479"/>
      <c r="H44" s="479"/>
      <c r="I44" s="479"/>
      <c r="J44" s="479"/>
      <c r="K44" s="1181"/>
      <c r="L44" s="978"/>
      <c r="M44" s="979"/>
      <c r="N44" s="979"/>
      <c r="O44" s="979"/>
      <c r="P44" s="979"/>
      <c r="Q44" s="979"/>
      <c r="R44" s="979"/>
      <c r="S44" s="979"/>
      <c r="T44" s="979"/>
      <c r="U44" s="979"/>
      <c r="V44" s="979"/>
      <c r="W44" s="979"/>
      <c r="X44" s="979"/>
      <c r="Y44" s="979"/>
      <c r="Z44" s="979"/>
      <c r="AA44" s="979"/>
      <c r="AB44" s="980"/>
      <c r="AC44" s="1004"/>
      <c r="AD44" s="1005"/>
      <c r="AE44" s="1005"/>
      <c r="AF44" s="1006"/>
      <c r="AG44" s="49"/>
      <c r="AH44" s="1007"/>
      <c r="AI44" s="1007"/>
      <c r="AJ44" s="1007"/>
      <c r="AK44" s="50"/>
      <c r="AL44" s="995"/>
      <c r="AM44" s="1178"/>
      <c r="AN44" s="1178"/>
      <c r="AO44" s="1178"/>
      <c r="AP44" s="1178"/>
      <c r="AQ44" s="1027"/>
    </row>
    <row r="45" spans="4:43" ht="15.9" customHeight="1" x14ac:dyDescent="0.2">
      <c r="D45" s="722"/>
      <c r="E45" s="479"/>
      <c r="F45" s="479"/>
      <c r="G45" s="479"/>
      <c r="H45" s="479"/>
      <c r="I45" s="479"/>
      <c r="J45" s="479"/>
      <c r="K45" s="1181"/>
      <c r="L45" s="978"/>
      <c r="M45" s="979"/>
      <c r="N45" s="979"/>
      <c r="O45" s="979"/>
      <c r="P45" s="979"/>
      <c r="Q45" s="979"/>
      <c r="R45" s="979"/>
      <c r="S45" s="979"/>
      <c r="T45" s="979"/>
      <c r="U45" s="979"/>
      <c r="V45" s="979"/>
      <c r="W45" s="979"/>
      <c r="X45" s="979"/>
      <c r="Y45" s="979"/>
      <c r="Z45" s="979"/>
      <c r="AA45" s="979"/>
      <c r="AB45" s="980"/>
      <c r="AC45" s="990" t="s">
        <v>70</v>
      </c>
      <c r="AD45" s="987"/>
      <c r="AE45" s="987"/>
      <c r="AF45" s="991"/>
      <c r="AG45" s="1191">
        <f>入力シート!K237</f>
        <v>0</v>
      </c>
      <c r="AH45" s="1177"/>
      <c r="AI45" s="1177"/>
      <c r="AJ45" s="987" t="s">
        <v>12</v>
      </c>
      <c r="AK45" s="1187">
        <f>入力シート!R237</f>
        <v>0</v>
      </c>
      <c r="AL45" s="1177"/>
      <c r="AM45" s="1177"/>
      <c r="AN45" s="987" t="s">
        <v>13</v>
      </c>
      <c r="AO45" s="1187">
        <f>入力シート!Z237</f>
        <v>0</v>
      </c>
      <c r="AP45" s="1177"/>
      <c r="AQ45" s="1188"/>
    </row>
    <row r="46" spans="4:43" ht="15.9" customHeight="1" x14ac:dyDescent="0.2">
      <c r="D46" s="722"/>
      <c r="E46" s="479"/>
      <c r="F46" s="479"/>
      <c r="G46" s="479"/>
      <c r="H46" s="479"/>
      <c r="I46" s="479"/>
      <c r="J46" s="479"/>
      <c r="K46" s="1181"/>
      <c r="L46" s="1193">
        <f>入力シート!K236</f>
        <v>0</v>
      </c>
      <c r="M46" s="1194"/>
      <c r="N46" s="1194"/>
      <c r="O46" s="1194"/>
      <c r="P46" s="1194"/>
      <c r="Q46" s="1194"/>
      <c r="R46" s="1194"/>
      <c r="S46" s="1194"/>
      <c r="T46" s="1194"/>
      <c r="U46" s="1194"/>
      <c r="V46" s="1194"/>
      <c r="W46" s="1194"/>
      <c r="X46" s="1194"/>
      <c r="Y46" s="1194"/>
      <c r="Z46" s="1194"/>
      <c r="AA46" s="1194"/>
      <c r="AB46" s="1195"/>
      <c r="AC46" s="992"/>
      <c r="AD46" s="988"/>
      <c r="AE46" s="988"/>
      <c r="AF46" s="993"/>
      <c r="AG46" s="1157"/>
      <c r="AH46" s="1158"/>
      <c r="AI46" s="1158"/>
      <c r="AJ46" s="988"/>
      <c r="AK46" s="1158"/>
      <c r="AL46" s="1158"/>
      <c r="AM46" s="1158"/>
      <c r="AN46" s="988"/>
      <c r="AO46" s="1158"/>
      <c r="AP46" s="1158"/>
      <c r="AQ46" s="1167"/>
    </row>
    <row r="47" spans="4:43" ht="15.9" customHeight="1" thickBot="1" x14ac:dyDescent="0.25">
      <c r="D47" s="1182"/>
      <c r="E47" s="1183"/>
      <c r="F47" s="1183"/>
      <c r="G47" s="1183"/>
      <c r="H47" s="1183"/>
      <c r="I47" s="1183"/>
      <c r="J47" s="1183"/>
      <c r="K47" s="1184"/>
      <c r="L47" s="1196"/>
      <c r="M47" s="1197"/>
      <c r="N47" s="1197"/>
      <c r="O47" s="1197"/>
      <c r="P47" s="1197"/>
      <c r="Q47" s="1197"/>
      <c r="R47" s="1197"/>
      <c r="S47" s="1197"/>
      <c r="T47" s="1197"/>
      <c r="U47" s="1197"/>
      <c r="V47" s="1197"/>
      <c r="W47" s="1197"/>
      <c r="X47" s="1197"/>
      <c r="Y47" s="1197"/>
      <c r="Z47" s="1197"/>
      <c r="AA47" s="1197"/>
      <c r="AB47" s="1198"/>
      <c r="AC47" s="1015"/>
      <c r="AD47" s="989"/>
      <c r="AE47" s="989"/>
      <c r="AF47" s="1016"/>
      <c r="AG47" s="1192"/>
      <c r="AH47" s="1189"/>
      <c r="AI47" s="1189"/>
      <c r="AJ47" s="989"/>
      <c r="AK47" s="1189"/>
      <c r="AL47" s="1189"/>
      <c r="AM47" s="1189"/>
      <c r="AN47" s="989"/>
      <c r="AO47" s="1189"/>
      <c r="AP47" s="1189"/>
      <c r="AQ47" s="1190"/>
    </row>
    <row r="48" spans="4:43" ht="15.9" customHeight="1" thickBot="1" x14ac:dyDescent="0.25"/>
    <row r="49" spans="4:43" ht="24" customHeight="1" x14ac:dyDescent="0.2">
      <c r="D49" s="1058" t="s">
        <v>656</v>
      </c>
      <c r="E49" s="1059"/>
      <c r="F49" s="1059"/>
      <c r="G49" s="1059"/>
      <c r="H49" s="1059"/>
      <c r="I49" s="1059"/>
      <c r="J49" s="1059"/>
      <c r="K49" s="1059"/>
      <c r="L49" s="1059"/>
      <c r="M49" s="1059"/>
      <c r="N49" s="1059"/>
      <c r="O49" s="1059"/>
      <c r="P49" s="1059"/>
      <c r="Q49" s="1059"/>
      <c r="R49" s="1059"/>
      <c r="S49" s="1059"/>
      <c r="T49" s="1059"/>
      <c r="U49" s="1059"/>
      <c r="V49" s="1059"/>
      <c r="W49" s="1059"/>
      <c r="X49" s="1059"/>
      <c r="Y49" s="1059"/>
      <c r="Z49" s="1059"/>
      <c r="AA49" s="1059"/>
      <c r="AB49" s="1059"/>
      <c r="AC49" s="1059"/>
      <c r="AD49" s="1059"/>
      <c r="AE49" s="1059"/>
      <c r="AF49" s="1060"/>
      <c r="AG49" s="1061"/>
      <c r="AH49" s="1052"/>
      <c r="AI49" s="1052"/>
      <c r="AJ49" s="52" t="s">
        <v>78</v>
      </c>
      <c r="AK49" s="1052"/>
      <c r="AL49" s="1052"/>
      <c r="AM49" s="52" t="s">
        <v>79</v>
      </c>
      <c r="AN49" s="1052"/>
      <c r="AO49" s="1052"/>
      <c r="AP49" s="52" t="s">
        <v>80</v>
      </c>
      <c r="AQ49" s="53"/>
    </row>
    <row r="50" spans="4:43" ht="48" customHeight="1" thickBot="1" x14ac:dyDescent="0.25">
      <c r="D50" s="1054"/>
      <c r="E50" s="1053"/>
      <c r="F50" s="1053"/>
      <c r="G50" s="1053"/>
      <c r="H50" s="1053"/>
      <c r="I50" s="1053"/>
      <c r="J50" s="1053"/>
      <c r="K50" s="1053"/>
      <c r="L50" s="1053"/>
      <c r="M50" s="1053"/>
      <c r="N50" s="1053"/>
      <c r="O50" s="1053" t="s">
        <v>83</v>
      </c>
      <c r="P50" s="1053"/>
      <c r="Q50" s="1053"/>
      <c r="R50" s="54"/>
      <c r="S50" s="1055" t="s">
        <v>84</v>
      </c>
      <c r="T50" s="1053"/>
      <c r="U50" s="1053"/>
      <c r="V50" s="1053"/>
      <c r="W50" s="1204"/>
      <c r="X50" s="1205"/>
      <c r="Y50" s="1205"/>
      <c r="Z50" s="1205"/>
      <c r="AA50" s="1205"/>
      <c r="AB50" s="1205"/>
      <c r="AC50" s="1205"/>
      <c r="AD50" s="1205"/>
      <c r="AE50" s="1205"/>
      <c r="AF50" s="1205"/>
      <c r="AG50" s="1205"/>
      <c r="AH50" s="1205"/>
      <c r="AI50" s="1205"/>
      <c r="AJ50" s="1205"/>
      <c r="AK50" s="1205"/>
      <c r="AL50" s="1205"/>
      <c r="AM50" s="1205"/>
      <c r="AN50" s="101"/>
      <c r="AO50" s="101" t="s">
        <v>57</v>
      </c>
      <c r="AP50" s="101"/>
      <c r="AQ50" s="140"/>
    </row>
    <row r="51" spans="4:43" ht="15.9" customHeight="1" thickBot="1" x14ac:dyDescent="0.25"/>
    <row r="52" spans="4:43" ht="24" customHeight="1" x14ac:dyDescent="0.2">
      <c r="D52" s="1110" t="s">
        <v>87</v>
      </c>
      <c r="E52" s="1111"/>
      <c r="F52" s="1111"/>
      <c r="G52" s="1111"/>
      <c r="H52" s="1111"/>
      <c r="I52" s="1111"/>
      <c r="J52" s="1111"/>
      <c r="K52" s="1111"/>
      <c r="L52" s="1111"/>
      <c r="M52" s="55" t="s">
        <v>99</v>
      </c>
      <c r="N52" s="56" t="s">
        <v>88</v>
      </c>
      <c r="O52" s="57"/>
      <c r="P52" s="1035" t="s">
        <v>83</v>
      </c>
      <c r="Q52" s="1035"/>
      <c r="R52" s="1114"/>
      <c r="S52" s="1111"/>
      <c r="T52" s="1111"/>
      <c r="U52" s="1111"/>
      <c r="V52" s="1111"/>
      <c r="W52" s="1115"/>
      <c r="X52" s="1035" t="s">
        <v>85</v>
      </c>
      <c r="Y52" s="1035"/>
      <c r="Z52" s="1114"/>
      <c r="AA52" s="1111"/>
      <c r="AB52" s="1111"/>
      <c r="AC52" s="1111"/>
      <c r="AD52" s="1111"/>
      <c r="AE52" s="1111"/>
      <c r="AF52" s="1115"/>
      <c r="AG52" s="1035" t="s">
        <v>86</v>
      </c>
      <c r="AH52" s="1035"/>
      <c r="AI52" s="1035"/>
      <c r="AJ52" s="1035"/>
      <c r="AK52" s="1061" t="s">
        <v>76</v>
      </c>
      <c r="AL52" s="56"/>
      <c r="AM52" s="56"/>
      <c r="AN52" s="56"/>
      <c r="AO52" s="56"/>
      <c r="AP52" s="56"/>
      <c r="AQ52" s="1078" t="s">
        <v>77</v>
      </c>
    </row>
    <row r="53" spans="4:43" ht="24" customHeight="1" thickBot="1" x14ac:dyDescent="0.25">
      <c r="D53" s="1112"/>
      <c r="E53" s="1113"/>
      <c r="F53" s="1113"/>
      <c r="G53" s="1113"/>
      <c r="H53" s="1113"/>
      <c r="I53" s="1113"/>
      <c r="J53" s="1113"/>
      <c r="K53" s="1113"/>
      <c r="L53" s="1113"/>
      <c r="M53" s="58" t="s">
        <v>99</v>
      </c>
      <c r="N53" s="58" t="s">
        <v>89</v>
      </c>
      <c r="O53" s="59"/>
      <c r="P53" s="1033"/>
      <c r="Q53" s="1033"/>
      <c r="R53" s="1116"/>
      <c r="S53" s="1113"/>
      <c r="T53" s="1113"/>
      <c r="U53" s="1113"/>
      <c r="V53" s="1113"/>
      <c r="W53" s="1117"/>
      <c r="X53" s="1033"/>
      <c r="Y53" s="1033"/>
      <c r="Z53" s="1116"/>
      <c r="AA53" s="1113"/>
      <c r="AB53" s="1113"/>
      <c r="AC53" s="1113"/>
      <c r="AD53" s="1113"/>
      <c r="AE53" s="1113"/>
      <c r="AF53" s="1117"/>
      <c r="AG53" s="1033"/>
      <c r="AH53" s="1033"/>
      <c r="AI53" s="1033"/>
      <c r="AJ53" s="1033"/>
      <c r="AK53" s="1055"/>
      <c r="AL53" s="58"/>
      <c r="AM53" s="58"/>
      <c r="AN53" s="58"/>
      <c r="AO53" s="58"/>
      <c r="AP53" s="58"/>
      <c r="AQ53" s="1079"/>
    </row>
    <row r="54" spans="4:43" ht="15.9" customHeight="1" thickBot="1" x14ac:dyDescent="0.25"/>
    <row r="55" spans="4:43" ht="15.9" customHeight="1" x14ac:dyDescent="0.2">
      <c r="D55" s="1080" t="s">
        <v>90</v>
      </c>
      <c r="E55" s="1081"/>
      <c r="F55" s="1086" t="s">
        <v>91</v>
      </c>
      <c r="G55" s="1087"/>
      <c r="H55" s="1087"/>
      <c r="I55" s="1087"/>
      <c r="J55" s="1088"/>
      <c r="K55" s="1106" t="s">
        <v>92</v>
      </c>
      <c r="L55" s="1106"/>
      <c r="M55" s="1106"/>
      <c r="N55" s="1106"/>
      <c r="O55" s="1107"/>
      <c r="Q55" s="1097" t="s">
        <v>93</v>
      </c>
      <c r="R55" s="1052"/>
      <c r="S55" s="1052"/>
      <c r="T55" s="1052"/>
      <c r="U55" s="1052"/>
      <c r="V55" s="1052"/>
      <c r="W55" s="1052"/>
      <c r="X55" s="1052"/>
      <c r="Y55" s="1052"/>
      <c r="Z55" s="1052"/>
      <c r="AA55" s="1052"/>
      <c r="AB55" s="1052"/>
      <c r="AC55" s="1052"/>
      <c r="AD55" s="1052"/>
      <c r="AE55" s="1052"/>
      <c r="AF55" s="1052"/>
      <c r="AG55" s="1052"/>
      <c r="AH55" s="1052"/>
      <c r="AI55" s="1052"/>
      <c r="AJ55" s="1052"/>
      <c r="AK55" s="1052"/>
      <c r="AL55" s="1052"/>
      <c r="AM55" s="1052"/>
      <c r="AN55" s="1052"/>
      <c r="AO55" s="1052"/>
      <c r="AP55" s="1052"/>
      <c r="AQ55" s="1078"/>
    </row>
    <row r="56" spans="4:43" ht="15.9" customHeight="1" x14ac:dyDescent="0.2">
      <c r="D56" s="1082"/>
      <c r="E56" s="1083"/>
      <c r="F56" s="1089"/>
      <c r="G56" s="1090"/>
      <c r="H56" s="1090"/>
      <c r="I56" s="1090"/>
      <c r="J56" s="1091"/>
      <c r="K56" s="970"/>
      <c r="L56" s="970"/>
      <c r="M56" s="970"/>
      <c r="N56" s="970"/>
      <c r="O56" s="1108"/>
      <c r="Q56" s="1098"/>
      <c r="R56" s="1099"/>
      <c r="S56" s="1099"/>
      <c r="T56" s="1099"/>
      <c r="U56" s="1099"/>
      <c r="V56" s="1099"/>
      <c r="W56" s="1099"/>
      <c r="X56" s="1099"/>
      <c r="Y56" s="1099"/>
      <c r="Z56" s="1099"/>
      <c r="AA56" s="1099"/>
      <c r="AB56" s="1099"/>
      <c r="AC56" s="1099"/>
      <c r="AD56" s="1099"/>
      <c r="AE56" s="1099"/>
      <c r="AF56" s="1099"/>
      <c r="AG56" s="1099"/>
      <c r="AH56" s="1099"/>
      <c r="AI56" s="1099"/>
      <c r="AJ56" s="1099"/>
      <c r="AK56" s="1099"/>
      <c r="AL56" s="1099"/>
      <c r="AM56" s="1099"/>
      <c r="AN56" s="1099"/>
      <c r="AO56" s="1099"/>
      <c r="AP56" s="1099"/>
      <c r="AQ56" s="1100"/>
    </row>
    <row r="57" spans="4:43" ht="15.9" customHeight="1" x14ac:dyDescent="0.2">
      <c r="D57" s="1082"/>
      <c r="E57" s="1083"/>
      <c r="F57" s="1092"/>
      <c r="G57" s="966"/>
      <c r="H57" s="966"/>
      <c r="I57" s="966"/>
      <c r="J57" s="1093"/>
      <c r="K57" s="970"/>
      <c r="L57" s="970"/>
      <c r="M57" s="970"/>
      <c r="N57" s="970"/>
      <c r="O57" s="1108"/>
      <c r="Q57" s="1101"/>
      <c r="R57" s="1037"/>
      <c r="S57" s="1037"/>
      <c r="T57" s="1037"/>
      <c r="U57" s="1037"/>
      <c r="V57" s="1037"/>
      <c r="W57" s="1037"/>
      <c r="X57" s="1037"/>
      <c r="Y57" s="1037"/>
      <c r="Z57" s="1037"/>
      <c r="AA57" s="1037"/>
      <c r="AB57" s="1037"/>
      <c r="AC57" s="1037"/>
      <c r="AD57" s="1037"/>
      <c r="AE57" s="1037"/>
      <c r="AF57" s="1037"/>
      <c r="AG57" s="1037"/>
      <c r="AH57" s="1037"/>
      <c r="AI57" s="1037"/>
      <c r="AJ57" s="1037"/>
      <c r="AK57" s="1037"/>
      <c r="AL57" s="1037"/>
      <c r="AM57" s="1037"/>
      <c r="AN57" s="1037"/>
      <c r="AO57" s="1037"/>
      <c r="AP57" s="1037"/>
      <c r="AQ57" s="1102"/>
    </row>
    <row r="58" spans="4:43" ht="15.9" customHeight="1" x14ac:dyDescent="0.2">
      <c r="D58" s="1082"/>
      <c r="E58" s="1083"/>
      <c r="F58" s="1092"/>
      <c r="G58" s="966"/>
      <c r="H58" s="966"/>
      <c r="I58" s="966"/>
      <c r="J58" s="1093"/>
      <c r="K58" s="970"/>
      <c r="L58" s="970"/>
      <c r="M58" s="970"/>
      <c r="N58" s="970"/>
      <c r="O58" s="1108"/>
      <c r="Q58" s="1101"/>
      <c r="R58" s="1037"/>
      <c r="S58" s="1037"/>
      <c r="T58" s="1037"/>
      <c r="U58" s="1037"/>
      <c r="V58" s="1037"/>
      <c r="W58" s="1037"/>
      <c r="X58" s="1037"/>
      <c r="Y58" s="1037"/>
      <c r="Z58" s="1037"/>
      <c r="AA58" s="1037"/>
      <c r="AB58" s="1037"/>
      <c r="AC58" s="1037"/>
      <c r="AD58" s="1037"/>
      <c r="AE58" s="1037"/>
      <c r="AF58" s="1037"/>
      <c r="AG58" s="1037"/>
      <c r="AH58" s="1037"/>
      <c r="AI58" s="1037"/>
      <c r="AJ58" s="1037"/>
      <c r="AK58" s="1037"/>
      <c r="AL58" s="1037"/>
      <c r="AM58" s="1037"/>
      <c r="AN58" s="1037"/>
      <c r="AO58" s="1037"/>
      <c r="AP58" s="1037"/>
      <c r="AQ58" s="1102"/>
    </row>
    <row r="59" spans="4:43" ht="15.9" customHeight="1" thickBot="1" x14ac:dyDescent="0.25">
      <c r="D59" s="1084"/>
      <c r="E59" s="1085"/>
      <c r="F59" s="1094"/>
      <c r="G59" s="1095"/>
      <c r="H59" s="1095"/>
      <c r="I59" s="1095"/>
      <c r="J59" s="1096"/>
      <c r="K59" s="1033"/>
      <c r="L59" s="1033"/>
      <c r="M59" s="1033"/>
      <c r="N59" s="1033"/>
      <c r="O59" s="1109"/>
      <c r="Q59" s="1103" t="s">
        <v>94</v>
      </c>
      <c r="R59" s="1104"/>
      <c r="S59" s="1104"/>
      <c r="T59" s="1104"/>
      <c r="U59" s="1104"/>
      <c r="V59" s="1104"/>
      <c r="W59" s="1104"/>
      <c r="X59" s="1104"/>
      <c r="Y59" s="1104"/>
      <c r="Z59" s="1104"/>
      <c r="AA59" s="1104"/>
      <c r="AB59" s="1104"/>
      <c r="AC59" s="1104"/>
      <c r="AD59" s="1104"/>
      <c r="AE59" s="1104"/>
      <c r="AF59" s="1104"/>
      <c r="AG59" s="1104"/>
      <c r="AH59" s="1104"/>
      <c r="AI59" s="1104"/>
      <c r="AJ59" s="1104"/>
      <c r="AK59" s="1104"/>
      <c r="AL59" s="1104"/>
      <c r="AM59" s="1104"/>
      <c r="AN59" s="1104"/>
      <c r="AO59" s="1104"/>
      <c r="AP59" s="1104"/>
      <c r="AQ59" s="1105"/>
    </row>
    <row r="60" spans="4:43" ht="15.9" customHeight="1" x14ac:dyDescent="0.2">
      <c r="D60" s="1028" t="s">
        <v>95</v>
      </c>
      <c r="E60" s="1028"/>
      <c r="F60" s="1028"/>
      <c r="G60" s="1028"/>
      <c r="H60" s="1028"/>
      <c r="I60" s="1028"/>
      <c r="J60" s="1028"/>
      <c r="K60" s="1028"/>
      <c r="L60" s="1028"/>
      <c r="M60" s="1028"/>
      <c r="N60" s="1028"/>
      <c r="O60" s="1028"/>
      <c r="P60" s="1028"/>
      <c r="Q60" s="1028"/>
      <c r="R60" s="1028"/>
      <c r="S60" s="1028"/>
      <c r="T60" s="1028"/>
      <c r="U60" s="1028"/>
      <c r="V60" s="1028"/>
      <c r="W60" s="1028"/>
      <c r="X60" s="1028"/>
      <c r="Y60" s="1028"/>
      <c r="Z60" s="1028"/>
      <c r="AA60" s="1028"/>
      <c r="AB60" s="1028"/>
      <c r="AC60" s="1028"/>
      <c r="AD60" s="1028"/>
      <c r="AE60" s="1028"/>
      <c r="AF60" s="1028"/>
      <c r="AG60" s="1028"/>
      <c r="AH60" s="1028"/>
      <c r="AI60" s="1028"/>
      <c r="AJ60" s="1028"/>
      <c r="AK60" s="1028"/>
      <c r="AL60" s="1028"/>
      <c r="AM60" s="1028"/>
      <c r="AN60" s="1028"/>
      <c r="AO60" s="1028"/>
      <c r="AP60" s="1028"/>
      <c r="AQ60" s="1028"/>
    </row>
  </sheetData>
  <sheetProtection algorithmName="SHA-512" hashValue="coDj5ABuIUFyvGKzAJR6njzXD126/wJelMWpXlPdENoruRQS+s0zJI01WAxa/2AnBqw/9OmrunSL/mfHwmfGBg==" saltValue="Y4V4FFWE9hGad9RNWqP9MA==" spinCount="100000" sheet="1" objects="1" scenarios="1"/>
  <mergeCells count="105">
    <mergeCell ref="AN49:AO49"/>
    <mergeCell ref="L46:AB47"/>
    <mergeCell ref="D60:AQ60"/>
    <mergeCell ref="V10:AF10"/>
    <mergeCell ref="V11:AF11"/>
    <mergeCell ref="T10:U10"/>
    <mergeCell ref="T11:U11"/>
    <mergeCell ref="AA16:AQ16"/>
    <mergeCell ref="AA18:AN18"/>
    <mergeCell ref="L30:AB30"/>
    <mergeCell ref="AK52:AK53"/>
    <mergeCell ref="AQ52:AQ53"/>
    <mergeCell ref="D55:E59"/>
    <mergeCell ref="F55:J55"/>
    <mergeCell ref="K55:O55"/>
    <mergeCell ref="Q55:AQ55"/>
    <mergeCell ref="F56:J59"/>
    <mergeCell ref="K56:O59"/>
    <mergeCell ref="Q56:AQ58"/>
    <mergeCell ref="Q59:AQ59"/>
    <mergeCell ref="D50:N50"/>
    <mergeCell ref="O50:Q50"/>
    <mergeCell ref="S50:V50"/>
    <mergeCell ref="W50:AM50"/>
    <mergeCell ref="AG45:AI47"/>
    <mergeCell ref="AJ45:AJ47"/>
    <mergeCell ref="AK45:AM47"/>
    <mergeCell ref="L43:AB45"/>
    <mergeCell ref="R52:W53"/>
    <mergeCell ref="X52:Y53"/>
    <mergeCell ref="Z52:AF53"/>
    <mergeCell ref="AG52:AJ53"/>
    <mergeCell ref="D49:AF49"/>
    <mergeCell ref="AG49:AI49"/>
    <mergeCell ref="AK49:AL49"/>
    <mergeCell ref="D52:L53"/>
    <mergeCell ref="P52:Q53"/>
    <mergeCell ref="AN37:AO40"/>
    <mergeCell ref="AP37:AQ40"/>
    <mergeCell ref="L38:AB38"/>
    <mergeCell ref="L39:AB39"/>
    <mergeCell ref="D41:K47"/>
    <mergeCell ref="AC41:AF44"/>
    <mergeCell ref="AG41:AK41"/>
    <mergeCell ref="AL41:AL44"/>
    <mergeCell ref="AM41:AP44"/>
    <mergeCell ref="AQ41:AQ44"/>
    <mergeCell ref="D37:K40"/>
    <mergeCell ref="AC37:AF40"/>
    <mergeCell ref="AG37:AI40"/>
    <mergeCell ref="AJ37:AJ40"/>
    <mergeCell ref="AK37:AL40"/>
    <mergeCell ref="AM37:AM40"/>
    <mergeCell ref="AN45:AN47"/>
    <mergeCell ref="AO45:AQ47"/>
    <mergeCell ref="M42:AB42"/>
    <mergeCell ref="AG42:AG43"/>
    <mergeCell ref="AH42:AJ43"/>
    <mergeCell ref="AK42:AK43"/>
    <mergeCell ref="AH44:AJ44"/>
    <mergeCell ref="AC45:AF47"/>
    <mergeCell ref="D33:K33"/>
    <mergeCell ref="X33:AA33"/>
    <mergeCell ref="AD33:AO33"/>
    <mergeCell ref="D34:K36"/>
    <mergeCell ref="M34:U34"/>
    <mergeCell ref="AE34:AI34"/>
    <mergeCell ref="AL34:AP34"/>
    <mergeCell ref="AO29:AQ32"/>
    <mergeCell ref="L32:AB32"/>
    <mergeCell ref="L31:AB31"/>
    <mergeCell ref="M35:AP35"/>
    <mergeCell ref="M36:AP36"/>
    <mergeCell ref="M33:N33"/>
    <mergeCell ref="Q33:U33"/>
    <mergeCell ref="W27:AA27"/>
    <mergeCell ref="AP27:AQ27"/>
    <mergeCell ref="D29:K32"/>
    <mergeCell ref="L29:AB29"/>
    <mergeCell ref="AC29:AF32"/>
    <mergeCell ref="AG29:AI32"/>
    <mergeCell ref="AJ29:AJ32"/>
    <mergeCell ref="AK29:AM32"/>
    <mergeCell ref="AN29:AN32"/>
    <mergeCell ref="AC27:AO27"/>
    <mergeCell ref="U18:Y18"/>
    <mergeCell ref="D20:E20"/>
    <mergeCell ref="F20:AQ21"/>
    <mergeCell ref="D23:E23"/>
    <mergeCell ref="F23:AQ25"/>
    <mergeCell ref="D25:E25"/>
    <mergeCell ref="E10:R11"/>
    <mergeCell ref="AH10:AP11"/>
    <mergeCell ref="E12:K12"/>
    <mergeCell ref="E14:AP15"/>
    <mergeCell ref="C14:D14"/>
    <mergeCell ref="AL2:AQ2"/>
    <mergeCell ref="P4:AE4"/>
    <mergeCell ref="AF4:AQ4"/>
    <mergeCell ref="D6:V6"/>
    <mergeCell ref="D8:Z8"/>
    <mergeCell ref="AJ8:AL8"/>
    <mergeCell ref="R16:Y16"/>
    <mergeCell ref="AN8:AP8"/>
    <mergeCell ref="AE8:AH8"/>
  </mergeCells>
  <phoneticPr fontId="1"/>
  <pageMargins left="0.7" right="0.7" top="0.75" bottom="0.75" header="0.3" footer="0.3"/>
  <pageSetup paperSize="9" scale="7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D2:AQ112"/>
  <sheetViews>
    <sheetView showGridLines="0" showZeros="0" workbookViewId="0">
      <selection activeCell="AB7" sqref="AB7"/>
    </sheetView>
  </sheetViews>
  <sheetFormatPr defaultColWidth="9" defaultRowHeight="15.9" customHeight="1" x14ac:dyDescent="0.2"/>
  <cols>
    <col min="1" max="1" width="1.6640625" style="35" customWidth="1"/>
    <col min="2" max="3" width="2.109375" style="35" customWidth="1"/>
    <col min="4" max="43" width="2.6640625" style="35" customWidth="1"/>
    <col min="44" max="44" width="1.6640625" style="35" customWidth="1"/>
    <col min="45" max="16384" width="9" style="35"/>
  </cols>
  <sheetData>
    <row r="2" spans="4:43" ht="20.100000000000001" customHeight="1" x14ac:dyDescent="0.2">
      <c r="D2" s="966"/>
      <c r="E2" s="966"/>
      <c r="F2" s="966"/>
      <c r="G2" s="966"/>
      <c r="H2" s="966"/>
      <c r="I2" s="966"/>
      <c r="J2" s="966"/>
      <c r="K2" s="966"/>
      <c r="AL2" s="966"/>
      <c r="AM2" s="966"/>
      <c r="AN2" s="966"/>
      <c r="AO2" s="966"/>
      <c r="AP2" s="966"/>
      <c r="AQ2" s="966"/>
    </row>
    <row r="3" spans="4:43" ht="15.9" customHeight="1" x14ac:dyDescent="0.2">
      <c r="AK3" s="36"/>
      <c r="AL3" s="36"/>
      <c r="AM3" s="36"/>
      <c r="AN3" s="36"/>
      <c r="AO3" s="36"/>
      <c r="AP3" s="36"/>
      <c r="AQ3" s="36"/>
    </row>
    <row r="4" spans="4:43" ht="32.1" customHeight="1" x14ac:dyDescent="0.2">
      <c r="D4" s="958" t="s">
        <v>295</v>
      </c>
      <c r="E4" s="958"/>
      <c r="F4" s="958"/>
      <c r="G4" s="958"/>
      <c r="H4" s="958"/>
      <c r="I4" s="958"/>
      <c r="J4" s="958"/>
      <c r="K4" s="958"/>
      <c r="L4" s="958"/>
      <c r="M4" s="958"/>
      <c r="N4" s="958"/>
      <c r="O4" s="958"/>
      <c r="P4" s="958"/>
      <c r="Q4" s="958"/>
      <c r="R4" s="958"/>
      <c r="S4" s="958"/>
      <c r="T4" s="958"/>
      <c r="U4" s="958"/>
      <c r="V4" s="958"/>
      <c r="W4" s="958"/>
      <c r="X4" s="958"/>
      <c r="Y4" s="958"/>
      <c r="Z4" s="958"/>
      <c r="AA4" s="958"/>
      <c r="AB4" s="958"/>
      <c r="AC4" s="958"/>
      <c r="AD4" s="958"/>
      <c r="AE4" s="958"/>
      <c r="AF4" s="958"/>
      <c r="AG4" s="958"/>
      <c r="AH4" s="958"/>
      <c r="AI4" s="958"/>
      <c r="AJ4" s="958"/>
      <c r="AK4" s="958"/>
      <c r="AL4" s="958"/>
      <c r="AM4" s="958"/>
      <c r="AN4" s="958"/>
      <c r="AO4" s="958"/>
      <c r="AP4" s="958"/>
      <c r="AQ4" s="958"/>
    </row>
    <row r="5" spans="4:43" ht="15.9" customHeight="1" x14ac:dyDescent="0.2">
      <c r="U5" s="36"/>
      <c r="V5" s="36"/>
      <c r="W5" s="36"/>
      <c r="X5" s="36"/>
      <c r="Y5" s="36"/>
      <c r="Z5" s="36"/>
      <c r="AA5" s="36"/>
      <c r="AB5" s="36"/>
      <c r="AC5" s="36"/>
      <c r="AD5" s="36"/>
      <c r="AF5" s="37"/>
      <c r="AG5" s="37"/>
      <c r="AH5" s="37"/>
      <c r="AI5" s="37"/>
      <c r="AJ5" s="37"/>
      <c r="AK5" s="37"/>
      <c r="AL5" s="37"/>
      <c r="AM5" s="37"/>
      <c r="AN5" s="37"/>
      <c r="AO5" s="37"/>
      <c r="AP5" s="37"/>
    </row>
    <row r="6" spans="4:43" ht="15.9" customHeight="1" x14ac:dyDescent="0.2">
      <c r="D6" s="1028" t="s">
        <v>296</v>
      </c>
      <c r="E6" s="1028"/>
      <c r="F6" s="1028"/>
      <c r="G6" s="1028"/>
      <c r="H6" s="1028"/>
      <c r="I6" s="1028"/>
      <c r="J6" s="1028"/>
      <c r="K6" s="1028"/>
      <c r="L6" s="1028"/>
      <c r="M6" s="1028"/>
      <c r="N6" s="1028"/>
      <c r="O6" s="1028"/>
      <c r="P6" s="1028"/>
      <c r="Q6" s="1028"/>
      <c r="R6" s="1028"/>
      <c r="S6" s="1028"/>
      <c r="T6" s="1028"/>
      <c r="U6" s="1028"/>
      <c r="V6" s="1028"/>
    </row>
    <row r="7" spans="4:43" ht="15.9" customHeight="1" x14ac:dyDescent="0.2">
      <c r="AH7" s="1243" t="s">
        <v>299</v>
      </c>
      <c r="AI7" s="1244"/>
      <c r="AJ7" s="1244"/>
      <c r="AK7" s="1244"/>
      <c r="AL7" s="1244"/>
      <c r="AM7" s="1244"/>
      <c r="AN7" s="1244"/>
      <c r="AO7" s="1244"/>
      <c r="AP7" s="1244"/>
      <c r="AQ7" s="1245"/>
    </row>
    <row r="8" spans="4:43" ht="3.9" customHeight="1" thickBot="1" x14ac:dyDescent="0.25"/>
    <row r="9" spans="4:43" ht="15.9" customHeight="1" x14ac:dyDescent="0.2">
      <c r="D9" s="35" t="s">
        <v>297</v>
      </c>
      <c r="AD9" s="1227" t="s">
        <v>300</v>
      </c>
      <c r="AE9" s="1215"/>
      <c r="AF9" s="1215"/>
      <c r="AG9" s="1216"/>
      <c r="AH9" s="1247"/>
      <c r="AI9" s="1215"/>
      <c r="AJ9" s="1215"/>
      <c r="AK9" s="1215"/>
      <c r="AL9" s="1215"/>
      <c r="AM9" s="1215"/>
      <c r="AN9" s="1215"/>
      <c r="AO9" s="1215"/>
      <c r="AP9" s="1215"/>
      <c r="AQ9" s="1248"/>
    </row>
    <row r="10" spans="4:43" ht="15.9" customHeight="1" thickBot="1" x14ac:dyDescent="0.25">
      <c r="D10" s="35" t="s">
        <v>298</v>
      </c>
      <c r="AD10" s="1246"/>
      <c r="AE10" s="1095"/>
      <c r="AF10" s="1095"/>
      <c r="AG10" s="1096"/>
      <c r="AH10" s="1094"/>
      <c r="AI10" s="1095"/>
      <c r="AJ10" s="1095"/>
      <c r="AK10" s="1095"/>
      <c r="AL10" s="1095"/>
      <c r="AM10" s="1095"/>
      <c r="AN10" s="1095"/>
      <c r="AO10" s="1095"/>
      <c r="AP10" s="1095"/>
      <c r="AQ10" s="1249"/>
    </row>
    <row r="12" spans="4:43" ht="15.9" customHeight="1" thickBot="1" x14ac:dyDescent="0.25">
      <c r="D12" s="35" t="s">
        <v>301</v>
      </c>
    </row>
    <row r="13" spans="4:43" ht="15.9" customHeight="1" x14ac:dyDescent="0.2">
      <c r="D13" s="1227" t="s">
        <v>147</v>
      </c>
      <c r="E13" s="1215"/>
      <c r="F13" s="1215"/>
      <c r="G13" s="1215"/>
      <c r="H13" s="1215"/>
      <c r="I13" s="1216"/>
      <c r="J13" s="383" t="s">
        <v>6</v>
      </c>
      <c r="K13" s="56"/>
      <c r="L13" s="56"/>
      <c r="M13" s="1237">
        <f>IF(入力シート!L19="主たる事業所",入力シート!K70,入力シート!K104)</f>
        <v>0</v>
      </c>
      <c r="N13" s="1238"/>
      <c r="O13" s="1238"/>
      <c r="P13" s="1238"/>
      <c r="Q13" s="1238"/>
      <c r="R13" s="1238"/>
      <c r="S13" s="1238"/>
      <c r="T13" s="1238"/>
      <c r="U13" s="1238"/>
      <c r="V13" s="1238"/>
      <c r="W13" s="1238"/>
      <c r="X13" s="1238"/>
      <c r="Y13" s="1238"/>
      <c r="Z13" s="1238"/>
      <c r="AA13" s="1238"/>
      <c r="AB13" s="1238"/>
      <c r="AC13" s="1238"/>
      <c r="AD13" s="1238"/>
      <c r="AE13" s="1238"/>
      <c r="AF13" s="1238"/>
      <c r="AG13" s="1238"/>
      <c r="AH13" s="1238"/>
      <c r="AI13" s="1238"/>
      <c r="AJ13" s="1238"/>
      <c r="AK13" s="1238"/>
      <c r="AL13" s="1238"/>
      <c r="AM13" s="1238"/>
      <c r="AN13" s="1238"/>
      <c r="AO13" s="1238"/>
      <c r="AP13" s="1238"/>
      <c r="AQ13" s="1239"/>
    </row>
    <row r="14" spans="4:43" ht="30" customHeight="1" x14ac:dyDescent="0.2">
      <c r="D14" s="1217"/>
      <c r="E14" s="1144"/>
      <c r="F14" s="1144"/>
      <c r="G14" s="1144"/>
      <c r="H14" s="1144"/>
      <c r="I14" s="1218"/>
      <c r="J14" s="135"/>
      <c r="K14" s="1240">
        <f>IF(入力シート!L19="主たる事業所",入力シート!K71,入力シート!K105)</f>
        <v>0</v>
      </c>
      <c r="L14" s="1241"/>
      <c r="M14" s="1241"/>
      <c r="N14" s="1241"/>
      <c r="O14" s="1241"/>
      <c r="P14" s="1241"/>
      <c r="Q14" s="1241"/>
      <c r="R14" s="1241"/>
      <c r="S14" s="1241"/>
      <c r="T14" s="1241"/>
      <c r="U14" s="1241"/>
      <c r="V14" s="1241"/>
      <c r="W14" s="1241"/>
      <c r="X14" s="1241"/>
      <c r="Y14" s="1241"/>
      <c r="Z14" s="1241"/>
      <c r="AA14" s="1241"/>
      <c r="AB14" s="1241"/>
      <c r="AC14" s="1241"/>
      <c r="AD14" s="1241"/>
      <c r="AE14" s="1241"/>
      <c r="AF14" s="1241"/>
      <c r="AG14" s="1241"/>
      <c r="AH14" s="1241"/>
      <c r="AI14" s="1241"/>
      <c r="AJ14" s="1241"/>
      <c r="AK14" s="1241"/>
      <c r="AL14" s="1228" t="s">
        <v>57</v>
      </c>
      <c r="AM14" s="1229"/>
      <c r="AN14" s="321" t="s">
        <v>526</v>
      </c>
      <c r="AP14" s="136"/>
      <c r="AQ14" s="138"/>
    </row>
    <row r="15" spans="4:43" ht="24" customHeight="1" x14ac:dyDescent="0.2">
      <c r="D15" s="1230" t="s">
        <v>302</v>
      </c>
      <c r="E15" s="1211"/>
      <c r="F15" s="1211"/>
      <c r="G15" s="1211"/>
      <c r="H15" s="1211"/>
      <c r="I15" s="1212"/>
      <c r="J15" s="95"/>
      <c r="K15" s="362" t="str">
        <f>IF(OR(AND(入力シート!L19="主たる事業所",入力シート!L93="男性"),AND(入力シート!L19="従たる事業所",入力シート!L127="男性")),"☑","□")</f>
        <v>□</v>
      </c>
      <c r="L15" s="111" t="s">
        <v>127</v>
      </c>
      <c r="M15" s="111" t="s">
        <v>68</v>
      </c>
      <c r="N15" s="362" t="str">
        <f>IF(OR(AND(入力シート!L19="主たる事業所",入力シート!L93="女性"),AND(入力シート!L19="従たる事業所",入力シート!L127="女性")),"☑","□")</f>
        <v>□</v>
      </c>
      <c r="O15" s="111" t="s">
        <v>128</v>
      </c>
      <c r="P15" s="96"/>
      <c r="Q15" s="96"/>
      <c r="R15" s="96"/>
      <c r="S15" s="96"/>
      <c r="T15" s="96"/>
      <c r="U15" s="96"/>
      <c r="V15" s="96"/>
      <c r="W15" s="97"/>
      <c r="X15" s="1210" t="s">
        <v>61</v>
      </c>
      <c r="Y15" s="1211"/>
      <c r="Z15" s="1211"/>
      <c r="AA15" s="1211"/>
      <c r="AB15" s="1211"/>
      <c r="AC15" s="1212"/>
      <c r="AD15" s="95" t="s">
        <v>303</v>
      </c>
      <c r="AE15" s="96"/>
      <c r="AF15" s="96"/>
      <c r="AG15" s="1213">
        <f>IF(入力シート!L19="主たる事業所",入力シート!L89,入力シート!L123)</f>
        <v>0</v>
      </c>
      <c r="AH15" s="1213"/>
      <c r="AI15" s="1213"/>
      <c r="AJ15" s="96" t="s">
        <v>0</v>
      </c>
      <c r="AK15" s="1213">
        <f>IF(入力シート!L19="主たる事業所",入力シート!T89,入力シート!T123)</f>
        <v>0</v>
      </c>
      <c r="AL15" s="1213"/>
      <c r="AM15" s="96" t="s">
        <v>1</v>
      </c>
      <c r="AN15" s="1213">
        <f>IF(入力シート!L19="主たる事業所",入力シート!AA89,入力シート!AA123)</f>
        <v>0</v>
      </c>
      <c r="AO15" s="1213"/>
      <c r="AP15" s="96" t="s">
        <v>2</v>
      </c>
      <c r="AQ15" s="104"/>
    </row>
    <row r="16" spans="4:43" ht="15.9" customHeight="1" x14ac:dyDescent="0.2">
      <c r="D16" s="1219" t="s">
        <v>58</v>
      </c>
      <c r="E16" s="1090"/>
      <c r="F16" s="1090"/>
      <c r="G16" s="1090"/>
      <c r="H16" s="1090"/>
      <c r="I16" s="1091"/>
      <c r="J16" s="384" t="s">
        <v>304</v>
      </c>
      <c r="K16" s="82"/>
      <c r="L16" s="82"/>
      <c r="M16" s="1242">
        <f>IF(入力シート!L19="主たる事業所",入力シート!K75,入力シート!K109)</f>
        <v>0</v>
      </c>
      <c r="N16" s="1242"/>
      <c r="O16" s="1242"/>
      <c r="P16" s="1242"/>
      <c r="Q16" s="1242"/>
      <c r="R16" s="1242"/>
      <c r="S16" s="1242"/>
      <c r="T16" s="1242"/>
      <c r="U16" s="1242"/>
      <c r="V16" s="1242"/>
      <c r="W16" s="1242"/>
      <c r="X16" s="1242"/>
      <c r="Y16" s="1242"/>
      <c r="Z16" s="1242"/>
      <c r="AA16" s="1242"/>
      <c r="AB16" s="1242"/>
      <c r="AC16" s="1242"/>
      <c r="AD16" s="1242"/>
      <c r="AE16" s="1242"/>
      <c r="AF16" s="1242"/>
      <c r="AG16" s="1242"/>
      <c r="AH16" s="1242"/>
      <c r="AI16" s="1242"/>
      <c r="AJ16" s="1242"/>
      <c r="AK16" s="1242"/>
      <c r="AL16" s="1242"/>
      <c r="AM16" s="1242"/>
      <c r="AN16" s="1242"/>
      <c r="AO16" s="1242"/>
      <c r="AP16" s="1242"/>
      <c r="AQ16" s="118"/>
    </row>
    <row r="17" spans="4:43" ht="15.9" customHeight="1" x14ac:dyDescent="0.2">
      <c r="D17" s="1220"/>
      <c r="E17" s="966"/>
      <c r="F17" s="966"/>
      <c r="G17" s="966"/>
      <c r="H17" s="966"/>
      <c r="I17" s="1093"/>
      <c r="J17" s="137" t="s">
        <v>20</v>
      </c>
      <c r="K17" s="1235" t="str">
        <f>IF(入力シート!L19="主たる事業所",入力シート!M74,入力シート!M108)</f>
        <v>　　　―</v>
      </c>
      <c r="L17" s="1236"/>
      <c r="M17" s="1236"/>
      <c r="N17" s="1236"/>
      <c r="O17" s="1236"/>
      <c r="P17" s="1236"/>
      <c r="Q17" s="1236"/>
      <c r="R17" s="1236"/>
      <c r="S17" s="1236"/>
      <c r="T17" s="1236"/>
      <c r="U17" s="123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39"/>
    </row>
    <row r="18" spans="4:43" ht="30" customHeight="1" x14ac:dyDescent="0.2">
      <c r="D18" s="1217"/>
      <c r="E18" s="1144"/>
      <c r="F18" s="1144"/>
      <c r="G18" s="1144"/>
      <c r="H18" s="1144"/>
      <c r="I18" s="1218"/>
      <c r="J18" s="80"/>
      <c r="K18" s="976">
        <f>IF(入力シート!L19="主たる事業所",入力シート!K76,入力シート!K110)</f>
        <v>0</v>
      </c>
      <c r="L18" s="976"/>
      <c r="M18" s="976"/>
      <c r="N18" s="976"/>
      <c r="O18" s="976"/>
      <c r="P18" s="976"/>
      <c r="Q18" s="976"/>
      <c r="R18" s="976"/>
      <c r="S18" s="976"/>
      <c r="T18" s="976"/>
      <c r="U18" s="976"/>
      <c r="V18" s="976"/>
      <c r="W18" s="976"/>
      <c r="X18" s="976"/>
      <c r="Y18" s="976"/>
      <c r="Z18" s="976"/>
      <c r="AA18" s="976"/>
      <c r="AB18" s="976"/>
      <c r="AC18" s="976"/>
      <c r="AD18" s="976"/>
      <c r="AE18" s="976"/>
      <c r="AF18" s="976"/>
      <c r="AG18" s="976"/>
      <c r="AH18" s="976"/>
      <c r="AI18" s="976"/>
      <c r="AJ18" s="976"/>
      <c r="AK18" s="976"/>
      <c r="AL18" s="976"/>
      <c r="AM18" s="976"/>
      <c r="AN18" s="976"/>
      <c r="AO18" s="976"/>
      <c r="AP18" s="976"/>
      <c r="AQ18" s="117"/>
    </row>
    <row r="19" spans="4:43" ht="15.9" customHeight="1" x14ac:dyDescent="0.2">
      <c r="D19" s="1208" t="s">
        <v>332</v>
      </c>
      <c r="E19" s="987"/>
      <c r="F19" s="987"/>
      <c r="G19" s="987"/>
      <c r="H19" s="987"/>
      <c r="I19" s="991"/>
      <c r="J19" s="385" t="s">
        <v>6</v>
      </c>
      <c r="K19" s="149"/>
      <c r="L19" s="149"/>
      <c r="M19" s="1242">
        <f>IF(入力シート!L19="主たる事業所",入力シート!K78,入力シート!K112)</f>
        <v>0</v>
      </c>
      <c r="N19" s="1242"/>
      <c r="O19" s="1242"/>
      <c r="P19" s="1242"/>
      <c r="Q19" s="1242"/>
      <c r="R19" s="1242"/>
      <c r="S19" s="1242"/>
      <c r="T19" s="1242"/>
      <c r="U19" s="1242"/>
      <c r="V19" s="1242"/>
      <c r="W19" s="1242"/>
      <c r="X19" s="1242"/>
      <c r="Y19" s="1242"/>
      <c r="Z19" s="1242"/>
      <c r="AA19" s="1242"/>
      <c r="AB19" s="1242"/>
      <c r="AC19" s="1242"/>
      <c r="AD19" s="1242"/>
      <c r="AE19" s="1242"/>
      <c r="AF19" s="1242"/>
      <c r="AG19" s="1242"/>
      <c r="AH19" s="1242"/>
      <c r="AI19" s="1242"/>
      <c r="AJ19" s="1242"/>
      <c r="AK19" s="1242"/>
      <c r="AL19" s="1242"/>
      <c r="AM19" s="1242"/>
      <c r="AN19" s="1242"/>
      <c r="AO19" s="1242"/>
      <c r="AP19" s="1242"/>
      <c r="AQ19" s="150"/>
    </row>
    <row r="20" spans="4:43" ht="30" customHeight="1" x14ac:dyDescent="0.2">
      <c r="D20" s="1209"/>
      <c r="E20" s="995"/>
      <c r="F20" s="995"/>
      <c r="G20" s="995"/>
      <c r="H20" s="995"/>
      <c r="I20" s="996"/>
      <c r="J20" s="80"/>
      <c r="K20" s="1240">
        <f>IF(入力シート!L19="主たる事業所",入力シート!K79,入力シート!K113)</f>
        <v>0</v>
      </c>
      <c r="L20" s="1240"/>
      <c r="M20" s="1240"/>
      <c r="N20" s="1240"/>
      <c r="O20" s="1240"/>
      <c r="P20" s="1240"/>
      <c r="Q20" s="1240"/>
      <c r="R20" s="1240"/>
      <c r="S20" s="1240"/>
      <c r="T20" s="1240"/>
      <c r="U20" s="1240"/>
      <c r="V20" s="1240"/>
      <c r="W20" s="1240"/>
      <c r="X20" s="1240"/>
      <c r="Y20" s="1240"/>
      <c r="Z20" s="1240"/>
      <c r="AA20" s="1240"/>
      <c r="AB20" s="1240"/>
      <c r="AC20" s="1240"/>
      <c r="AD20" s="1240"/>
      <c r="AE20" s="1240"/>
      <c r="AF20" s="1240"/>
      <c r="AG20" s="1240"/>
      <c r="AH20" s="1240"/>
      <c r="AI20" s="1240"/>
      <c r="AJ20" s="1240"/>
      <c r="AK20" s="1240"/>
      <c r="AL20" s="1240"/>
      <c r="AM20" s="1240"/>
      <c r="AN20" s="1240"/>
      <c r="AO20" s="1240"/>
      <c r="AP20" s="1240"/>
      <c r="AQ20" s="117"/>
    </row>
    <row r="21" spans="4:43" ht="36" customHeight="1" thickBot="1" x14ac:dyDescent="0.25">
      <c r="D21" s="1232" t="s">
        <v>305</v>
      </c>
      <c r="E21" s="1233"/>
      <c r="F21" s="1233"/>
      <c r="G21" s="1233"/>
      <c r="H21" s="1233"/>
      <c r="I21" s="1233"/>
      <c r="J21" s="1233"/>
      <c r="K21" s="1233"/>
      <c r="L21" s="1233"/>
      <c r="M21" s="1233"/>
      <c r="N21" s="1233"/>
      <c r="O21" s="1233"/>
      <c r="P21" s="1233"/>
      <c r="Q21" s="1233"/>
      <c r="R21" s="1233"/>
      <c r="S21" s="1233"/>
      <c r="T21" s="1233"/>
      <c r="U21" s="1233"/>
      <c r="V21" s="1233"/>
      <c r="W21" s="1234"/>
      <c r="X21" s="1055" t="s">
        <v>40</v>
      </c>
      <c r="Y21" s="1053"/>
      <c r="Z21" s="1053"/>
      <c r="AA21" s="1053"/>
      <c r="AB21" s="1053"/>
      <c r="AC21" s="1231"/>
      <c r="AD21" s="100"/>
      <c r="AE21" s="1223">
        <f>IF(入力シート!L19="主たる事業所",入力シート!K85,入力シート!K119)</f>
        <v>0</v>
      </c>
      <c r="AF21" s="1223"/>
      <c r="AG21" s="1223"/>
      <c r="AH21" s="101" t="s">
        <v>306</v>
      </c>
      <c r="AI21" s="1223">
        <f>IF(入力シート!L19="主たる事業所",入力シート!R85,入力シート!R119)</f>
        <v>0</v>
      </c>
      <c r="AJ21" s="1223"/>
      <c r="AK21" s="1223"/>
      <c r="AL21" s="101" t="s">
        <v>114</v>
      </c>
      <c r="AM21" s="1223">
        <f>IF(入力シート!L19="主たる事業所",入力シート!Z85,入力シート!Z119)</f>
        <v>0</v>
      </c>
      <c r="AN21" s="1223"/>
      <c r="AO21" s="1223"/>
      <c r="AP21" s="101"/>
      <c r="AQ21" s="140"/>
    </row>
    <row r="22" spans="4:43" ht="15.9" customHeight="1" thickBot="1" x14ac:dyDescent="0.25"/>
    <row r="23" spans="4:43" ht="15.9" customHeight="1" x14ac:dyDescent="0.2">
      <c r="D23" s="1214" t="s">
        <v>307</v>
      </c>
      <c r="E23" s="1215"/>
      <c r="F23" s="1215"/>
      <c r="G23" s="1215"/>
      <c r="H23" s="1215"/>
      <c r="I23" s="1216"/>
      <c r="J23" s="383" t="s">
        <v>6</v>
      </c>
      <c r="K23" s="56"/>
      <c r="L23" s="56"/>
      <c r="M23" s="1237" t="str">
        <f>IF(入力シート!L19="主たる事業所",入力シート!K34,入力シート!K34&amp;"　"&amp;入力シート!K48)</f>
        <v>　</v>
      </c>
      <c r="N23" s="1237"/>
      <c r="O23" s="1237"/>
      <c r="P23" s="1237"/>
      <c r="Q23" s="1237"/>
      <c r="R23" s="1237"/>
      <c r="S23" s="1237"/>
      <c r="T23" s="1237"/>
      <c r="U23" s="1237"/>
      <c r="V23" s="1237"/>
      <c r="W23" s="1237"/>
      <c r="X23" s="1237"/>
      <c r="Y23" s="1237"/>
      <c r="Z23" s="1237"/>
      <c r="AA23" s="1237"/>
      <c r="AB23" s="1237"/>
      <c r="AC23" s="1237"/>
      <c r="AD23" s="1237"/>
      <c r="AE23" s="1237"/>
      <c r="AF23" s="1237"/>
      <c r="AG23" s="1237"/>
      <c r="AH23" s="1237"/>
      <c r="AI23" s="1237"/>
      <c r="AJ23" s="1237"/>
      <c r="AK23" s="1237"/>
      <c r="AL23" s="1237"/>
      <c r="AM23" s="1237"/>
      <c r="AN23" s="1237"/>
      <c r="AO23" s="1237"/>
      <c r="AP23" s="1237"/>
      <c r="AQ23" s="86"/>
    </row>
    <row r="24" spans="4:43" ht="30" customHeight="1" x14ac:dyDescent="0.2">
      <c r="D24" s="1217"/>
      <c r="E24" s="1144"/>
      <c r="F24" s="1144"/>
      <c r="G24" s="1144"/>
      <c r="H24" s="1144"/>
      <c r="I24" s="1218"/>
      <c r="J24" s="135"/>
      <c r="K24" s="1240" t="str">
        <f>IF(入力シート!L19="主たる事業所",入力シート!K35,入力シート!K35&amp;"　"&amp; 入力シート!K49)</f>
        <v>　</v>
      </c>
      <c r="L24" s="1241"/>
      <c r="M24" s="1241"/>
      <c r="N24" s="1241"/>
      <c r="O24" s="1241"/>
      <c r="P24" s="1241"/>
      <c r="Q24" s="1241"/>
      <c r="R24" s="1241"/>
      <c r="S24" s="1241"/>
      <c r="T24" s="1241"/>
      <c r="U24" s="1241"/>
      <c r="V24" s="1241"/>
      <c r="W24" s="1241"/>
      <c r="X24" s="1241"/>
      <c r="Y24" s="1241"/>
      <c r="Z24" s="1241"/>
      <c r="AA24" s="1241"/>
      <c r="AB24" s="1241"/>
      <c r="AC24" s="1241"/>
      <c r="AD24" s="1241"/>
      <c r="AE24" s="1241"/>
      <c r="AF24" s="1241"/>
      <c r="AG24" s="1241"/>
      <c r="AH24" s="1241"/>
      <c r="AI24" s="1241"/>
      <c r="AJ24" s="1241"/>
      <c r="AK24" s="1241"/>
      <c r="AL24" s="1241"/>
      <c r="AM24" s="1241"/>
      <c r="AN24" s="1241"/>
      <c r="AO24" s="1241"/>
      <c r="AP24" s="1241"/>
      <c r="AQ24" s="138"/>
    </row>
    <row r="25" spans="4:43" ht="15.9" customHeight="1" x14ac:dyDescent="0.2">
      <c r="D25" s="1219" t="s">
        <v>333</v>
      </c>
      <c r="E25" s="1090"/>
      <c r="F25" s="1090"/>
      <c r="G25" s="1090"/>
      <c r="H25" s="1090"/>
      <c r="I25" s="1091"/>
      <c r="J25" s="384" t="s">
        <v>304</v>
      </c>
      <c r="K25" s="82"/>
      <c r="L25" s="82"/>
      <c r="M25" s="1242">
        <f>IF(入力シート!L19="主たる事業所",入力シート!K39,入力シート!K53)</f>
        <v>0</v>
      </c>
      <c r="N25" s="1242"/>
      <c r="O25" s="1242"/>
      <c r="P25" s="1242"/>
      <c r="Q25" s="1242"/>
      <c r="R25" s="1242"/>
      <c r="S25" s="1242"/>
      <c r="T25" s="1242"/>
      <c r="U25" s="1242"/>
      <c r="V25" s="1242"/>
      <c r="W25" s="1242"/>
      <c r="X25" s="1242"/>
      <c r="Y25" s="1242"/>
      <c r="Z25" s="1242"/>
      <c r="AA25" s="1242"/>
      <c r="AB25" s="1242"/>
      <c r="AC25" s="1242"/>
      <c r="AD25" s="1242"/>
      <c r="AE25" s="1242"/>
      <c r="AF25" s="1242"/>
      <c r="AG25" s="1242"/>
      <c r="AH25" s="1242"/>
      <c r="AI25" s="1242"/>
      <c r="AJ25" s="1242"/>
      <c r="AK25" s="1242"/>
      <c r="AL25" s="1242"/>
      <c r="AM25" s="1242"/>
      <c r="AN25" s="1242"/>
      <c r="AO25" s="1242"/>
      <c r="AP25" s="1242"/>
      <c r="AQ25" s="118"/>
    </row>
    <row r="26" spans="4:43" ht="15.9" customHeight="1" x14ac:dyDescent="0.2">
      <c r="D26" s="1220"/>
      <c r="E26" s="966"/>
      <c r="F26" s="966"/>
      <c r="G26" s="966"/>
      <c r="H26" s="966"/>
      <c r="I26" s="1093"/>
      <c r="J26" s="137" t="s">
        <v>20</v>
      </c>
      <c r="K26" s="1235" t="str">
        <f>IF(入力シート!L19="主たる事業所",入力シート!M38,入力シート!M52)</f>
        <v>　　　―</v>
      </c>
      <c r="L26" s="1236"/>
      <c r="M26" s="1236"/>
      <c r="N26" s="1236"/>
      <c r="O26" s="1236"/>
      <c r="P26" s="1236"/>
      <c r="Q26" s="1236"/>
      <c r="R26" s="1236"/>
      <c r="S26" s="1236"/>
      <c r="T26" s="1236"/>
      <c r="U26" s="123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39"/>
    </row>
    <row r="27" spans="4:43" ht="30" customHeight="1" x14ac:dyDescent="0.2">
      <c r="D27" s="1217"/>
      <c r="E27" s="1144"/>
      <c r="F27" s="1144"/>
      <c r="G27" s="1144"/>
      <c r="H27" s="1144"/>
      <c r="I27" s="1218"/>
      <c r="J27" s="80"/>
      <c r="K27" s="976">
        <f>IF(入力シート!L19="主たる事業所",入力シート!K40,入力シート!K54)</f>
        <v>0</v>
      </c>
      <c r="L27" s="976"/>
      <c r="M27" s="976"/>
      <c r="N27" s="976"/>
      <c r="O27" s="976"/>
      <c r="P27" s="976"/>
      <c r="Q27" s="976"/>
      <c r="R27" s="976"/>
      <c r="S27" s="976"/>
      <c r="T27" s="976"/>
      <c r="U27" s="976"/>
      <c r="V27" s="976"/>
      <c r="W27" s="976"/>
      <c r="X27" s="976"/>
      <c r="Y27" s="976"/>
      <c r="Z27" s="976"/>
      <c r="AA27" s="976"/>
      <c r="AB27" s="976"/>
      <c r="AC27" s="976"/>
      <c r="AD27" s="976"/>
      <c r="AE27" s="976"/>
      <c r="AF27" s="976"/>
      <c r="AG27" s="976"/>
      <c r="AH27" s="976"/>
      <c r="AI27" s="976"/>
      <c r="AJ27" s="976"/>
      <c r="AK27" s="976"/>
      <c r="AL27" s="976"/>
      <c r="AM27" s="976"/>
      <c r="AN27" s="976"/>
      <c r="AO27" s="976"/>
      <c r="AP27" s="976"/>
      <c r="AQ27" s="117"/>
    </row>
    <row r="28" spans="4:43" ht="15.9" customHeight="1" x14ac:dyDescent="0.2">
      <c r="D28" s="1208" t="s">
        <v>332</v>
      </c>
      <c r="E28" s="987"/>
      <c r="F28" s="987"/>
      <c r="G28" s="987"/>
      <c r="H28" s="987"/>
      <c r="I28" s="991"/>
      <c r="J28" s="385" t="s">
        <v>6</v>
      </c>
      <c r="K28" s="149"/>
      <c r="L28" s="149"/>
      <c r="M28" s="1242">
        <f>IF(入力シート!L19="主たる事業所",入力シート!K42,入力シート!K56)</f>
        <v>0</v>
      </c>
      <c r="N28" s="1242"/>
      <c r="O28" s="1242"/>
      <c r="P28" s="1242"/>
      <c r="Q28" s="1242"/>
      <c r="R28" s="1242"/>
      <c r="S28" s="1242"/>
      <c r="T28" s="1242"/>
      <c r="U28" s="1242"/>
      <c r="V28" s="1242"/>
      <c r="W28" s="1242"/>
      <c r="X28" s="1242"/>
      <c r="Y28" s="1242"/>
      <c r="Z28" s="1242"/>
      <c r="AA28" s="1242"/>
      <c r="AB28" s="1242"/>
      <c r="AC28" s="1242"/>
      <c r="AD28" s="1242"/>
      <c r="AE28" s="1242"/>
      <c r="AF28" s="1242"/>
      <c r="AG28" s="1242"/>
      <c r="AH28" s="1242"/>
      <c r="AI28" s="1242"/>
      <c r="AJ28" s="1242"/>
      <c r="AK28" s="1242"/>
      <c r="AL28" s="1242"/>
      <c r="AM28" s="1242"/>
      <c r="AN28" s="1242"/>
      <c r="AO28" s="1242"/>
      <c r="AP28" s="1242"/>
      <c r="AQ28" s="150"/>
    </row>
    <row r="29" spans="4:43" ht="30" customHeight="1" x14ac:dyDescent="0.2">
      <c r="D29" s="1209"/>
      <c r="E29" s="995"/>
      <c r="F29" s="995"/>
      <c r="G29" s="995"/>
      <c r="H29" s="995"/>
      <c r="I29" s="996"/>
      <c r="J29" s="80"/>
      <c r="K29" s="1240">
        <f>IF(入力シート!L19="主たる事業所",入力シート!K43,入力シート!K57)</f>
        <v>0</v>
      </c>
      <c r="L29" s="1240"/>
      <c r="M29" s="1240"/>
      <c r="N29" s="1240"/>
      <c r="O29" s="1240"/>
      <c r="P29" s="1240"/>
      <c r="Q29" s="1240"/>
      <c r="R29" s="1240"/>
      <c r="S29" s="1240"/>
      <c r="T29" s="1240"/>
      <c r="U29" s="1240"/>
      <c r="V29" s="1240"/>
      <c r="W29" s="1240"/>
      <c r="X29" s="1240"/>
      <c r="Y29" s="1240"/>
      <c r="Z29" s="1240"/>
      <c r="AA29" s="1240"/>
      <c r="AB29" s="1240"/>
      <c r="AC29" s="1240"/>
      <c r="AD29" s="1240"/>
      <c r="AE29" s="1240"/>
      <c r="AF29" s="1240"/>
      <c r="AG29" s="1240"/>
      <c r="AH29" s="1240"/>
      <c r="AI29" s="1240"/>
      <c r="AJ29" s="1240"/>
      <c r="AK29" s="1240"/>
      <c r="AL29" s="1240"/>
      <c r="AM29" s="1240"/>
      <c r="AN29" s="1240"/>
      <c r="AO29" s="1240"/>
      <c r="AP29" s="1240"/>
      <c r="AQ29" s="117"/>
    </row>
    <row r="30" spans="4:43" ht="24" customHeight="1" thickBot="1" x14ac:dyDescent="0.25">
      <c r="D30" s="1054" t="s">
        <v>40</v>
      </c>
      <c r="E30" s="1053"/>
      <c r="F30" s="1053"/>
      <c r="G30" s="1053"/>
      <c r="H30" s="1053"/>
      <c r="I30" s="1231"/>
      <c r="J30" s="100"/>
      <c r="K30" s="1222">
        <f>IF(入力シート!L19="主たる事業所",入力シート!K45,入力シート!K59)</f>
        <v>0</v>
      </c>
      <c r="L30" s="1222"/>
      <c r="M30" s="1222"/>
      <c r="N30" s="386" t="s">
        <v>306</v>
      </c>
      <c r="O30" s="1222">
        <f>IF(入力シート!L19="主たる事業所",入力シート!R45,入力シート!R59)</f>
        <v>0</v>
      </c>
      <c r="P30" s="1222"/>
      <c r="Q30" s="1222"/>
      <c r="R30" s="386" t="s">
        <v>114</v>
      </c>
      <c r="S30" s="1222">
        <f>IF(入力シート!L19="主たる事業所",入力シート!Z45,入力シート!Z59)</f>
        <v>0</v>
      </c>
      <c r="T30" s="1222"/>
      <c r="U30" s="1222"/>
      <c r="V30" s="101"/>
      <c r="W30" s="54"/>
      <c r="X30" s="1053" t="s">
        <v>308</v>
      </c>
      <c r="Y30" s="1053"/>
      <c r="Z30" s="1053"/>
      <c r="AA30" s="1053"/>
      <c r="AB30" s="1053"/>
      <c r="AC30" s="1231"/>
      <c r="AD30" s="100"/>
      <c r="AE30" s="1222">
        <f>IF(入力シート!L19="主たる事業所",入力シート!AJ45,入力シート!AJ59)</f>
        <v>0</v>
      </c>
      <c r="AF30" s="1222"/>
      <c r="AG30" s="1222"/>
      <c r="AH30" s="386" t="s">
        <v>306</v>
      </c>
      <c r="AI30" s="1222">
        <f>IF(入力シート!L19="主たる事業所",入力シート!AP45,入力シート!AP59)</f>
        <v>0</v>
      </c>
      <c r="AJ30" s="1222"/>
      <c r="AK30" s="1222"/>
      <c r="AL30" s="386" t="s">
        <v>114</v>
      </c>
      <c r="AM30" s="1222">
        <f>IF(入力シート!L19="主たる事業所",入力シート!AU45,入力シート!AU59)</f>
        <v>0</v>
      </c>
      <c r="AN30" s="1222"/>
      <c r="AO30" s="1222"/>
      <c r="AP30" s="101"/>
      <c r="AQ30" s="140"/>
    </row>
    <row r="31" spans="4:43" ht="15.9" customHeight="1" thickBot="1" x14ac:dyDescent="0.25"/>
    <row r="32" spans="4:43" ht="24" customHeight="1" x14ac:dyDescent="0.2">
      <c r="D32" s="1097" t="s">
        <v>309</v>
      </c>
      <c r="E32" s="1052"/>
      <c r="F32" s="1052"/>
      <c r="G32" s="1052"/>
      <c r="H32" s="1052"/>
      <c r="I32" s="1052"/>
      <c r="J32" s="1052"/>
      <c r="K32" s="1052"/>
      <c r="L32" s="1052"/>
      <c r="M32" s="1052"/>
      <c r="N32" s="1052"/>
      <c r="O32" s="1264"/>
      <c r="P32" s="1265" t="s">
        <v>454</v>
      </c>
      <c r="Q32" s="1265"/>
      <c r="R32" s="1265"/>
      <c r="S32" s="1265"/>
      <c r="T32" s="1265"/>
      <c r="U32" s="1265"/>
      <c r="V32" s="1265"/>
      <c r="W32" s="1265"/>
      <c r="X32" s="1265"/>
      <c r="Y32" s="1265"/>
      <c r="Z32" s="1265"/>
      <c r="AA32" s="1265"/>
      <c r="AB32" s="1265"/>
      <c r="AC32" s="1266"/>
      <c r="AD32" s="60"/>
      <c r="AE32" s="1262" t="s">
        <v>455</v>
      </c>
      <c r="AF32" s="1262"/>
      <c r="AG32" s="1262"/>
      <c r="AH32" s="1262"/>
      <c r="AI32" s="1263">
        <f>IF(入力シート!L19="主たる事業所",入力シート!M82,入力シート!M116)</f>
        <v>0</v>
      </c>
      <c r="AJ32" s="1263"/>
      <c r="AK32" s="1263"/>
      <c r="AL32" s="1263"/>
      <c r="AM32" s="1263"/>
      <c r="AN32" s="1263"/>
      <c r="AO32" s="1263"/>
      <c r="AP32" s="1263"/>
      <c r="AQ32" s="53"/>
    </row>
    <row r="33" spans="4:43" ht="24" customHeight="1" thickBot="1" x14ac:dyDescent="0.25">
      <c r="D33" s="1054" t="s">
        <v>310</v>
      </c>
      <c r="E33" s="1053"/>
      <c r="F33" s="1053"/>
      <c r="G33" s="1053"/>
      <c r="H33" s="1053"/>
      <c r="I33" s="1053"/>
      <c r="J33" s="1053"/>
      <c r="K33" s="1053"/>
      <c r="L33" s="1053"/>
      <c r="M33" s="1053"/>
      <c r="N33" s="1053"/>
      <c r="O33" s="1231"/>
      <c r="P33" s="100"/>
      <c r="Q33" s="1267">
        <f>IF(入力シート!L19="主たる事業所",入力シート!K63,入力シート!K137)</f>
        <v>0</v>
      </c>
      <c r="R33" s="1267"/>
      <c r="S33" s="1267"/>
      <c r="T33" s="1267"/>
      <c r="U33" s="1267"/>
      <c r="V33" s="1267"/>
      <c r="W33" s="1267"/>
      <c r="X33" s="1267"/>
      <c r="Y33" s="1267"/>
      <c r="Z33" s="1267"/>
      <c r="AA33" s="1267"/>
      <c r="AB33" s="1267"/>
      <c r="AC33" s="1267"/>
      <c r="AD33" s="1267"/>
      <c r="AE33" s="1267"/>
      <c r="AF33" s="1267"/>
      <c r="AG33" s="1267"/>
      <c r="AH33" s="1267"/>
      <c r="AI33" s="1267"/>
      <c r="AJ33" s="1267"/>
      <c r="AK33" s="1267"/>
      <c r="AL33" s="1267"/>
      <c r="AM33" s="1267"/>
      <c r="AN33" s="1267"/>
      <c r="AO33" s="1267"/>
      <c r="AP33" s="1267"/>
      <c r="AQ33" s="140"/>
    </row>
    <row r="34" spans="4:43" ht="15.9" customHeight="1" thickBot="1" x14ac:dyDescent="0.25">
      <c r="D34" s="36"/>
      <c r="E34" s="36"/>
      <c r="F34" s="36"/>
      <c r="G34" s="36"/>
      <c r="H34" s="36"/>
      <c r="I34" s="36"/>
      <c r="J34" s="36"/>
      <c r="K34" s="36"/>
      <c r="L34" s="36"/>
      <c r="M34" s="36"/>
      <c r="N34" s="36"/>
      <c r="O34" s="36"/>
    </row>
    <row r="35" spans="4:43" ht="15" customHeight="1" x14ac:dyDescent="0.2">
      <c r="D35" s="1227" t="s">
        <v>44</v>
      </c>
      <c r="E35" s="1215"/>
      <c r="F35" s="1215"/>
      <c r="G35" s="1215"/>
      <c r="H35" s="1215"/>
      <c r="I35" s="1216"/>
      <c r="J35" s="1253" t="str">
        <f>IF(入力シート!L152="大臣","☑","□")</f>
        <v>□</v>
      </c>
      <c r="K35" s="1147" t="s">
        <v>72</v>
      </c>
      <c r="L35" s="1147"/>
      <c r="M35" s="1253" t="str">
        <f>IF(入力シート!L152="愛知県知事","☑","□")</f>
        <v>□</v>
      </c>
      <c r="N35" s="1111" t="s">
        <v>312</v>
      </c>
      <c r="O35" s="1111"/>
      <c r="P35" s="1111"/>
      <c r="Q35" s="1111"/>
      <c r="R35" s="1111"/>
      <c r="S35" s="1156">
        <f>入力シート!M155</f>
        <v>0</v>
      </c>
      <c r="T35" s="1156"/>
      <c r="U35" s="1147" t="s">
        <v>41</v>
      </c>
      <c r="V35" s="1147" t="s">
        <v>76</v>
      </c>
      <c r="W35" s="1156">
        <f>入力シート!V155</f>
        <v>0</v>
      </c>
      <c r="X35" s="1156"/>
      <c r="Y35" s="1156"/>
      <c r="Z35" s="1156"/>
      <c r="AA35" s="1156"/>
      <c r="AB35" s="1156"/>
      <c r="AC35" s="1147" t="s">
        <v>77</v>
      </c>
      <c r="AD35" s="1149" t="s">
        <v>442</v>
      </c>
      <c r="AE35" s="1150"/>
      <c r="AF35" s="1150"/>
      <c r="AG35" s="1150"/>
      <c r="AH35" s="1150"/>
      <c r="AI35" s="1151"/>
      <c r="AJ35" s="56"/>
      <c r="AK35" s="1268">
        <f>IF(入力シート!L19="主たる事業所",入力シート!L100,入力シート!L134)</f>
        <v>0</v>
      </c>
      <c r="AL35" s="1268"/>
      <c r="AM35" s="1268"/>
      <c r="AN35" s="1268"/>
      <c r="AO35" s="1268"/>
      <c r="AP35" s="1268"/>
      <c r="AQ35" s="86"/>
    </row>
    <row r="36" spans="4:43" ht="15" customHeight="1" x14ac:dyDescent="0.2">
      <c r="D36" s="1217"/>
      <c r="E36" s="1144"/>
      <c r="F36" s="1144"/>
      <c r="G36" s="1144"/>
      <c r="H36" s="1144"/>
      <c r="I36" s="1218"/>
      <c r="J36" s="1254"/>
      <c r="K36" s="1068"/>
      <c r="L36" s="1068"/>
      <c r="M36" s="1254"/>
      <c r="N36" s="1255"/>
      <c r="O36" s="1255"/>
      <c r="P36" s="1255"/>
      <c r="Q36" s="1255"/>
      <c r="R36" s="1255"/>
      <c r="S36" s="1178"/>
      <c r="T36" s="1178"/>
      <c r="U36" s="1068"/>
      <c r="V36" s="1068"/>
      <c r="W36" s="1178"/>
      <c r="X36" s="1178"/>
      <c r="Y36" s="1178"/>
      <c r="Z36" s="1178"/>
      <c r="AA36" s="1178"/>
      <c r="AB36" s="1178"/>
      <c r="AC36" s="1068"/>
      <c r="AD36" s="1256" t="s">
        <v>443</v>
      </c>
      <c r="AE36" s="1257"/>
      <c r="AF36" s="1257"/>
      <c r="AG36" s="1257"/>
      <c r="AH36" s="1257"/>
      <c r="AI36" s="1258"/>
      <c r="AK36" s="998"/>
      <c r="AL36" s="998"/>
      <c r="AM36" s="998"/>
      <c r="AN36" s="998"/>
      <c r="AO36" s="998"/>
      <c r="AP36" s="998"/>
      <c r="AQ36" s="88"/>
    </row>
    <row r="37" spans="4:43" ht="20.100000000000001" customHeight="1" x14ac:dyDescent="0.2">
      <c r="D37" s="1179" t="s">
        <v>314</v>
      </c>
      <c r="E37" s="964"/>
      <c r="F37" s="964"/>
      <c r="G37" s="964"/>
      <c r="H37" s="964"/>
      <c r="I37" s="964"/>
      <c r="J37" s="115" t="str">
        <f>IF(入力シート!L19="主たる事業所","☑","□")</f>
        <v>□</v>
      </c>
      <c r="K37" s="82" t="s">
        <v>340</v>
      </c>
      <c r="L37" s="42"/>
      <c r="M37" s="42"/>
      <c r="N37" s="42"/>
      <c r="O37" s="42"/>
      <c r="P37" s="42"/>
      <c r="Q37" s="42"/>
      <c r="R37" s="42" t="str">
        <f>IF(入力シート!L19="主たる事業所","□","☑")</f>
        <v>☑</v>
      </c>
      <c r="S37" s="82" t="s">
        <v>342</v>
      </c>
      <c r="T37" s="42"/>
      <c r="U37" s="42"/>
      <c r="V37" s="42"/>
      <c r="W37" s="42"/>
      <c r="X37" s="42"/>
      <c r="Y37" s="42"/>
      <c r="Z37" s="42" t="s">
        <v>341</v>
      </c>
      <c r="AA37" s="82" t="s">
        <v>343</v>
      </c>
      <c r="AB37" s="82"/>
      <c r="AC37" s="82"/>
      <c r="AD37" s="82"/>
      <c r="AE37" s="42" t="s">
        <v>341</v>
      </c>
      <c r="AF37" s="82" t="s">
        <v>344</v>
      </c>
      <c r="AG37" s="82"/>
      <c r="AH37" s="82"/>
      <c r="AI37" s="82"/>
      <c r="AJ37" s="42" t="s">
        <v>341</v>
      </c>
      <c r="AK37" s="82" t="s">
        <v>345</v>
      </c>
      <c r="AL37" s="82"/>
      <c r="AM37" s="82"/>
      <c r="AN37" s="82"/>
      <c r="AO37" s="82"/>
      <c r="AP37" s="82"/>
      <c r="AQ37" s="118"/>
    </row>
    <row r="38" spans="4:43" ht="20.100000000000001" customHeight="1" x14ac:dyDescent="0.2">
      <c r="D38" s="1259"/>
      <c r="E38" s="1002"/>
      <c r="F38" s="1002"/>
      <c r="G38" s="1002"/>
      <c r="H38" s="1002"/>
      <c r="I38" s="1002"/>
      <c r="J38" s="119" t="s">
        <v>346</v>
      </c>
      <c r="K38" s="35" t="s">
        <v>347</v>
      </c>
      <c r="O38" s="35" t="s">
        <v>341</v>
      </c>
      <c r="P38" s="35" t="s">
        <v>348</v>
      </c>
      <c r="U38" s="35" t="s">
        <v>350</v>
      </c>
      <c r="AE38" s="35" t="s">
        <v>351</v>
      </c>
      <c r="AF38" s="1251" t="s">
        <v>349</v>
      </c>
      <c r="AG38" s="1251"/>
      <c r="AH38" s="1251"/>
      <c r="AI38" s="1251"/>
      <c r="AJ38" s="1251"/>
      <c r="AK38" s="1251"/>
      <c r="AL38" s="1251"/>
      <c r="AM38" s="1251"/>
      <c r="AN38" s="1251"/>
      <c r="AO38" s="1251"/>
      <c r="AP38" s="1251"/>
      <c r="AQ38" s="1252"/>
    </row>
    <row r="39" spans="4:43" ht="3.9" customHeight="1" thickBot="1" x14ac:dyDescent="0.25">
      <c r="D39" s="1260"/>
      <c r="E39" s="1261"/>
      <c r="F39" s="1261"/>
      <c r="G39" s="1261"/>
      <c r="H39" s="1261"/>
      <c r="I39" s="1261"/>
      <c r="J39" s="62"/>
      <c r="K39" s="58"/>
      <c r="L39" s="84"/>
      <c r="M39" s="84"/>
      <c r="N39" s="84"/>
      <c r="O39" s="84"/>
      <c r="P39" s="84"/>
      <c r="Q39" s="84"/>
      <c r="R39" s="84"/>
      <c r="S39" s="84"/>
      <c r="T39" s="84"/>
      <c r="U39" s="84"/>
      <c r="V39" s="84"/>
      <c r="W39" s="84"/>
      <c r="X39" s="84"/>
      <c r="Y39" s="84"/>
      <c r="Z39" s="84"/>
      <c r="AA39" s="84"/>
      <c r="AB39" s="84"/>
      <c r="AC39" s="84"/>
      <c r="AD39" s="143"/>
      <c r="AE39" s="141"/>
      <c r="AF39" s="141"/>
      <c r="AG39" s="141"/>
      <c r="AH39" s="141"/>
      <c r="AI39" s="141"/>
      <c r="AJ39" s="141"/>
      <c r="AK39" s="141"/>
      <c r="AL39" s="141"/>
      <c r="AM39" s="141"/>
      <c r="AN39" s="141"/>
      <c r="AO39" s="141"/>
      <c r="AP39" s="141"/>
      <c r="AQ39" s="142"/>
    </row>
    <row r="40" spans="4:43" ht="8.1" customHeight="1" x14ac:dyDescent="0.2">
      <c r="D40" s="30"/>
    </row>
    <row r="41" spans="4:43" ht="14.1" customHeight="1" x14ac:dyDescent="0.2">
      <c r="D41" s="144" t="s">
        <v>315</v>
      </c>
      <c r="E41" s="1250" t="s">
        <v>316</v>
      </c>
      <c r="F41" s="1250"/>
      <c r="G41" s="1250"/>
      <c r="H41" s="1250"/>
      <c r="I41" s="1250"/>
      <c r="J41" s="1250"/>
      <c r="K41" s="1250"/>
      <c r="L41" s="1250"/>
      <c r="M41" s="1250"/>
      <c r="N41" s="1250"/>
      <c r="O41" s="1250"/>
      <c r="P41" s="1250"/>
      <c r="Q41" s="1250"/>
      <c r="R41" s="1250"/>
      <c r="S41" s="1250"/>
      <c r="T41" s="1250"/>
      <c r="U41" s="1250"/>
      <c r="V41" s="1250"/>
      <c r="W41" s="1250"/>
      <c r="X41" s="1250"/>
      <c r="Y41" s="1250"/>
      <c r="Z41" s="1250"/>
      <c r="AA41" s="1250"/>
      <c r="AB41" s="1250"/>
      <c r="AC41" s="1250"/>
      <c r="AD41" s="1250"/>
      <c r="AE41" s="1250"/>
      <c r="AF41" s="1250"/>
      <c r="AG41" s="1250"/>
      <c r="AH41" s="1250"/>
      <c r="AI41" s="1250"/>
      <c r="AJ41" s="1250"/>
      <c r="AK41" s="1250"/>
      <c r="AL41" s="1250"/>
      <c r="AM41" s="1250"/>
      <c r="AN41" s="1250"/>
      <c r="AO41" s="1250"/>
      <c r="AP41" s="1250"/>
      <c r="AQ41" s="1250"/>
    </row>
    <row r="42" spans="4:43" ht="14.1" customHeight="1" x14ac:dyDescent="0.2">
      <c r="E42" s="1250"/>
      <c r="F42" s="1250"/>
      <c r="G42" s="1250"/>
      <c r="H42" s="1250"/>
      <c r="I42" s="1250"/>
      <c r="J42" s="1250"/>
      <c r="K42" s="1250"/>
      <c r="L42" s="1250"/>
      <c r="M42" s="1250"/>
      <c r="N42" s="1250"/>
      <c r="O42" s="1250"/>
      <c r="P42" s="1250"/>
      <c r="Q42" s="1250"/>
      <c r="R42" s="1250"/>
      <c r="S42" s="1250"/>
      <c r="T42" s="1250"/>
      <c r="U42" s="1250"/>
      <c r="V42" s="1250"/>
      <c r="W42" s="1250"/>
      <c r="X42" s="1250"/>
      <c r="Y42" s="1250"/>
      <c r="Z42" s="1250"/>
      <c r="AA42" s="1250"/>
      <c r="AB42" s="1250"/>
      <c r="AC42" s="1250"/>
      <c r="AD42" s="1250"/>
      <c r="AE42" s="1250"/>
      <c r="AF42" s="1250"/>
      <c r="AG42" s="1250"/>
      <c r="AH42" s="1250"/>
      <c r="AI42" s="1250"/>
      <c r="AJ42" s="1250"/>
      <c r="AK42" s="1250"/>
      <c r="AL42" s="1250"/>
      <c r="AM42" s="1250"/>
      <c r="AN42" s="1250"/>
      <c r="AO42" s="1250"/>
      <c r="AP42" s="1250"/>
      <c r="AQ42" s="1250"/>
    </row>
    <row r="43" spans="4:43" ht="14.1" customHeight="1" x14ac:dyDescent="0.2">
      <c r="E43" s="1250"/>
      <c r="F43" s="1250"/>
      <c r="G43" s="1250"/>
      <c r="H43" s="1250"/>
      <c r="I43" s="1250"/>
      <c r="J43" s="1250"/>
      <c r="K43" s="1250"/>
      <c r="L43" s="1250"/>
      <c r="M43" s="1250"/>
      <c r="N43" s="1250"/>
      <c r="O43" s="1250"/>
      <c r="P43" s="1250"/>
      <c r="Q43" s="1250"/>
      <c r="R43" s="1250"/>
      <c r="S43" s="1250"/>
      <c r="T43" s="1250"/>
      <c r="U43" s="1250"/>
      <c r="V43" s="1250"/>
      <c r="W43" s="1250"/>
      <c r="X43" s="1250"/>
      <c r="Y43" s="1250"/>
      <c r="Z43" s="1250"/>
      <c r="AA43" s="1250"/>
      <c r="AB43" s="1250"/>
      <c r="AC43" s="1250"/>
      <c r="AD43" s="1250"/>
      <c r="AE43" s="1250"/>
      <c r="AF43" s="1250"/>
      <c r="AG43" s="1250"/>
      <c r="AH43" s="1250"/>
      <c r="AI43" s="1250"/>
      <c r="AJ43" s="1250"/>
      <c r="AK43" s="1250"/>
      <c r="AL43" s="1250"/>
      <c r="AM43" s="1250"/>
      <c r="AN43" s="1250"/>
      <c r="AO43" s="1250"/>
      <c r="AP43" s="1250"/>
      <c r="AQ43" s="1250"/>
    </row>
    <row r="44" spans="4:43" ht="14.1" customHeight="1" x14ac:dyDescent="0.2">
      <c r="E44" s="1250"/>
      <c r="F44" s="1250"/>
      <c r="G44" s="1250"/>
      <c r="H44" s="1250"/>
      <c r="I44" s="1250"/>
      <c r="J44" s="1250"/>
      <c r="K44" s="1250"/>
      <c r="L44" s="1250"/>
      <c r="M44" s="1250"/>
      <c r="N44" s="1250"/>
      <c r="O44" s="1250"/>
      <c r="P44" s="1250"/>
      <c r="Q44" s="1250"/>
      <c r="R44" s="1250"/>
      <c r="S44" s="1250"/>
      <c r="T44" s="1250"/>
      <c r="U44" s="1250"/>
      <c r="V44" s="1250"/>
      <c r="W44" s="1250"/>
      <c r="X44" s="1250"/>
      <c r="Y44" s="1250"/>
      <c r="Z44" s="1250"/>
      <c r="AA44" s="1250"/>
      <c r="AB44" s="1250"/>
      <c r="AC44" s="1250"/>
      <c r="AD44" s="1250"/>
      <c r="AE44" s="1250"/>
      <c r="AF44" s="1250"/>
      <c r="AG44" s="1250"/>
      <c r="AH44" s="1250"/>
      <c r="AI44" s="1250"/>
      <c r="AJ44" s="1250"/>
      <c r="AK44" s="1250"/>
      <c r="AL44" s="1250"/>
      <c r="AM44" s="1250"/>
      <c r="AN44" s="1250"/>
      <c r="AO44" s="1250"/>
      <c r="AP44" s="1250"/>
      <c r="AQ44" s="1250"/>
    </row>
    <row r="45" spans="4:43" ht="14.1" customHeight="1" x14ac:dyDescent="0.2"/>
    <row r="46" spans="4:43" ht="15.9" customHeight="1" x14ac:dyDescent="0.2">
      <c r="D46" s="35" t="s">
        <v>317</v>
      </c>
    </row>
    <row r="47" spans="4:43" ht="27" customHeight="1" x14ac:dyDescent="0.2">
      <c r="D47" s="1210" t="s">
        <v>318</v>
      </c>
      <c r="E47" s="1211"/>
      <c r="F47" s="1211"/>
      <c r="G47" s="1211"/>
      <c r="H47" s="1211"/>
      <c r="I47" s="1212"/>
      <c r="J47" s="95"/>
      <c r="K47" s="96" t="s">
        <v>338</v>
      </c>
      <c r="L47" s="96" t="s">
        <v>323</v>
      </c>
      <c r="M47" s="96"/>
      <c r="N47" s="96"/>
      <c r="O47" s="96" t="s">
        <v>322</v>
      </c>
      <c r="P47" s="96" t="s">
        <v>324</v>
      </c>
      <c r="Q47" s="96"/>
      <c r="R47" s="96"/>
      <c r="S47" s="145" t="s">
        <v>325</v>
      </c>
      <c r="T47" s="96"/>
      <c r="U47" s="96"/>
      <c r="V47" s="96"/>
      <c r="W47" s="96"/>
      <c r="X47" s="96"/>
      <c r="Y47" s="96"/>
      <c r="Z47" s="96"/>
      <c r="AA47" s="96"/>
      <c r="AB47" s="96"/>
      <c r="AC47" s="96"/>
      <c r="AD47" s="1224" t="s">
        <v>321</v>
      </c>
      <c r="AE47" s="1225"/>
      <c r="AF47" s="1225"/>
      <c r="AG47" s="1225"/>
      <c r="AH47" s="1225"/>
      <c r="AI47" s="1225"/>
      <c r="AJ47" s="1225"/>
      <c r="AK47" s="1225"/>
      <c r="AL47" s="1225"/>
      <c r="AM47" s="1225"/>
      <c r="AN47" s="1225"/>
      <c r="AO47" s="1226"/>
      <c r="AP47" s="1210" t="s">
        <v>337</v>
      </c>
      <c r="AQ47" s="1212"/>
    </row>
    <row r="48" spans="4:43" ht="27" customHeight="1" x14ac:dyDescent="0.2">
      <c r="D48" s="1210" t="s">
        <v>320</v>
      </c>
      <c r="E48" s="1211"/>
      <c r="F48" s="1211"/>
      <c r="G48" s="1211"/>
      <c r="H48" s="1211"/>
      <c r="I48" s="1212"/>
      <c r="J48" s="95"/>
      <c r="K48" s="96" t="s">
        <v>135</v>
      </c>
      <c r="L48" s="96"/>
      <c r="M48" s="96"/>
      <c r="N48" s="96"/>
      <c r="O48" s="96" t="s">
        <v>0</v>
      </c>
      <c r="P48" s="96"/>
      <c r="Q48" s="96"/>
      <c r="R48" s="96" t="s">
        <v>1</v>
      </c>
      <c r="S48" s="96"/>
      <c r="T48" s="96"/>
      <c r="U48" s="96" t="s">
        <v>326</v>
      </c>
      <c r="V48" s="96"/>
      <c r="W48" s="96"/>
      <c r="X48" s="96"/>
      <c r="Y48" s="96"/>
      <c r="Z48" s="96"/>
      <c r="AA48" s="96"/>
      <c r="AB48" s="96"/>
      <c r="AC48" s="96"/>
      <c r="AD48" s="96"/>
      <c r="AE48" s="96"/>
      <c r="AF48" s="96"/>
      <c r="AG48" s="96"/>
      <c r="AH48" s="96"/>
      <c r="AI48" s="96"/>
      <c r="AJ48" s="96"/>
      <c r="AK48" s="96"/>
      <c r="AL48" s="96"/>
      <c r="AM48" s="96"/>
      <c r="AN48" s="96"/>
      <c r="AO48" s="96"/>
      <c r="AP48" s="96"/>
      <c r="AQ48" s="97"/>
    </row>
    <row r="49" spans="4:43" ht="27" customHeight="1" x14ac:dyDescent="0.2">
      <c r="D49" s="1210" t="s">
        <v>319</v>
      </c>
      <c r="E49" s="1211"/>
      <c r="F49" s="1211"/>
      <c r="G49" s="1211"/>
      <c r="H49" s="1211"/>
      <c r="I49" s="1212"/>
      <c r="J49" s="95"/>
      <c r="K49" s="96" t="s">
        <v>339</v>
      </c>
      <c r="L49" s="96"/>
      <c r="M49" s="96"/>
      <c r="N49" s="96"/>
      <c r="O49" s="96"/>
      <c r="P49" s="96"/>
      <c r="Q49" s="96"/>
      <c r="R49" s="96"/>
      <c r="S49" s="96"/>
      <c r="T49" s="96"/>
      <c r="U49" s="96"/>
      <c r="V49" s="96"/>
      <c r="W49" s="96"/>
      <c r="X49" s="96"/>
      <c r="Y49" s="96"/>
      <c r="Z49" s="1211">
        <f>入力シート!L143</f>
        <v>0</v>
      </c>
      <c r="AA49" s="1211"/>
      <c r="AB49" s="1211"/>
      <c r="AC49" s="1211"/>
      <c r="AD49" s="1211"/>
      <c r="AE49" s="96"/>
      <c r="AF49" s="96" t="s">
        <v>43</v>
      </c>
      <c r="AG49" s="96"/>
      <c r="AH49" s="96"/>
      <c r="AI49" s="96"/>
      <c r="AJ49" s="96"/>
      <c r="AK49" s="96"/>
      <c r="AL49" s="96"/>
      <c r="AM49" s="96"/>
      <c r="AN49" s="96"/>
      <c r="AO49" s="96"/>
      <c r="AP49" s="96" t="s">
        <v>57</v>
      </c>
      <c r="AQ49" s="97"/>
    </row>
    <row r="50" spans="4:43" ht="8.1" customHeight="1" x14ac:dyDescent="0.2">
      <c r="AO50" s="68"/>
      <c r="AQ50" s="68"/>
    </row>
    <row r="51" spans="4:43" ht="15.9" customHeight="1" x14ac:dyDescent="0.2">
      <c r="AJ51" s="1210" t="s">
        <v>327</v>
      </c>
      <c r="AK51" s="1211"/>
      <c r="AL51" s="1211"/>
      <c r="AM51" s="1211"/>
      <c r="AN51" s="1211"/>
      <c r="AO51" s="1212"/>
      <c r="AQ51" s="68" t="s">
        <v>328</v>
      </c>
    </row>
    <row r="55" spans="4:43" ht="15.9" customHeight="1" x14ac:dyDescent="0.2">
      <c r="D55" s="1221" t="s">
        <v>395</v>
      </c>
      <c r="E55" s="1221"/>
      <c r="F55" s="1221"/>
      <c r="G55" s="1221"/>
      <c r="H55" s="1221"/>
      <c r="I55" s="1221"/>
      <c r="J55" s="1221"/>
      <c r="K55" s="1221"/>
      <c r="L55" s="1221"/>
      <c r="M55" s="1221"/>
      <c r="N55" s="1221"/>
      <c r="O55" s="1221"/>
      <c r="P55" s="1221"/>
      <c r="Q55" s="1221"/>
      <c r="R55" s="1221"/>
      <c r="S55" s="1221"/>
      <c r="T55" s="1221"/>
      <c r="U55" s="1221"/>
      <c r="V55" s="1221"/>
      <c r="W55" s="1221"/>
      <c r="X55" s="1221"/>
      <c r="Y55" s="1221"/>
      <c r="Z55" s="1221"/>
      <c r="AA55" s="1221"/>
      <c r="AB55" s="1221"/>
      <c r="AC55" s="1221"/>
      <c r="AD55" s="1221"/>
      <c r="AE55" s="1221"/>
      <c r="AF55" s="1221"/>
      <c r="AG55" s="1221"/>
      <c r="AH55" s="1221"/>
      <c r="AI55" s="1221"/>
      <c r="AJ55" s="1221"/>
      <c r="AK55" s="1221"/>
      <c r="AL55" s="1221"/>
      <c r="AM55" s="1221"/>
      <c r="AN55" s="1221"/>
      <c r="AO55" s="1221"/>
      <c r="AP55" s="1221"/>
      <c r="AQ55" s="1221"/>
    </row>
    <row r="56" spans="4:43" ht="15.9" customHeight="1" x14ac:dyDescent="0.2">
      <c r="D56" s="1221"/>
      <c r="E56" s="1221"/>
      <c r="F56" s="1221"/>
      <c r="G56" s="1221"/>
      <c r="H56" s="1221"/>
      <c r="I56" s="1221"/>
      <c r="J56" s="1221"/>
      <c r="K56" s="1221"/>
      <c r="L56" s="1221"/>
      <c r="M56" s="1221"/>
      <c r="N56" s="1221"/>
      <c r="O56" s="1221"/>
      <c r="P56" s="1221"/>
      <c r="Q56" s="1221"/>
      <c r="R56" s="1221"/>
      <c r="S56" s="1221"/>
      <c r="T56" s="1221"/>
      <c r="U56" s="1221"/>
      <c r="V56" s="1221"/>
      <c r="W56" s="1221"/>
      <c r="X56" s="1221"/>
      <c r="Y56" s="1221"/>
      <c r="Z56" s="1221"/>
      <c r="AA56" s="1221"/>
      <c r="AB56" s="1221"/>
      <c r="AC56" s="1221"/>
      <c r="AD56" s="1221"/>
      <c r="AE56" s="1221"/>
      <c r="AF56" s="1221"/>
      <c r="AG56" s="1221"/>
      <c r="AH56" s="1221"/>
      <c r="AI56" s="1221"/>
      <c r="AJ56" s="1221"/>
      <c r="AK56" s="1221"/>
      <c r="AL56" s="1221"/>
      <c r="AM56" s="1221"/>
      <c r="AN56" s="1221"/>
      <c r="AO56" s="1221"/>
      <c r="AP56" s="1221"/>
      <c r="AQ56" s="1221"/>
    </row>
    <row r="58" spans="4:43" ht="15.9" customHeight="1" x14ac:dyDescent="0.2">
      <c r="F58" s="35" t="s">
        <v>444</v>
      </c>
    </row>
    <row r="59" spans="4:43" ht="15.9" customHeight="1" x14ac:dyDescent="0.2">
      <c r="F59" s="35" t="s">
        <v>445</v>
      </c>
    </row>
    <row r="61" spans="4:43" ht="18" customHeight="1" x14ac:dyDescent="0.2">
      <c r="D61" s="1206" t="s">
        <v>397</v>
      </c>
      <c r="E61" s="1206"/>
      <c r="F61" s="1041" t="s">
        <v>396</v>
      </c>
      <c r="G61" s="1207"/>
      <c r="H61" s="1207"/>
      <c r="I61" s="1207"/>
      <c r="J61" s="1207"/>
      <c r="K61" s="1207"/>
      <c r="L61" s="1207"/>
      <c r="M61" s="1207"/>
      <c r="N61" s="1207"/>
      <c r="O61" s="1207"/>
      <c r="P61" s="1207"/>
      <c r="Q61" s="1207"/>
      <c r="R61" s="1207"/>
      <c r="S61" s="1207"/>
      <c r="T61" s="1207"/>
      <c r="U61" s="1207"/>
      <c r="V61" s="1207"/>
      <c r="W61" s="1207"/>
      <c r="X61" s="1207"/>
      <c r="Y61" s="1207"/>
      <c r="Z61" s="1207"/>
      <c r="AA61" s="1207"/>
      <c r="AB61" s="1207"/>
      <c r="AC61" s="1207"/>
      <c r="AD61" s="1207"/>
      <c r="AE61" s="1207"/>
      <c r="AF61" s="1207"/>
      <c r="AG61" s="1207"/>
      <c r="AH61" s="1207"/>
      <c r="AI61" s="1207"/>
      <c r="AJ61" s="1207"/>
      <c r="AK61" s="1207"/>
      <c r="AL61" s="1207"/>
      <c r="AM61" s="1207"/>
      <c r="AN61" s="1207"/>
      <c r="AO61" s="1207"/>
      <c r="AP61" s="1207"/>
      <c r="AQ61" s="1207"/>
    </row>
    <row r="62" spans="4:43" ht="18" customHeight="1" x14ac:dyDescent="0.2">
      <c r="F62" s="1207"/>
      <c r="G62" s="1207"/>
      <c r="H62" s="1207"/>
      <c r="I62" s="1207"/>
      <c r="J62" s="1207"/>
      <c r="K62" s="1207"/>
      <c r="L62" s="1207"/>
      <c r="M62" s="1207"/>
      <c r="N62" s="1207"/>
      <c r="O62" s="1207"/>
      <c r="P62" s="1207"/>
      <c r="Q62" s="1207"/>
      <c r="R62" s="1207"/>
      <c r="S62" s="1207"/>
      <c r="T62" s="1207"/>
      <c r="U62" s="1207"/>
      <c r="V62" s="1207"/>
      <c r="W62" s="1207"/>
      <c r="X62" s="1207"/>
      <c r="Y62" s="1207"/>
      <c r="Z62" s="1207"/>
      <c r="AA62" s="1207"/>
      <c r="AB62" s="1207"/>
      <c r="AC62" s="1207"/>
      <c r="AD62" s="1207"/>
      <c r="AE62" s="1207"/>
      <c r="AF62" s="1207"/>
      <c r="AG62" s="1207"/>
      <c r="AH62" s="1207"/>
      <c r="AI62" s="1207"/>
      <c r="AJ62" s="1207"/>
      <c r="AK62" s="1207"/>
      <c r="AL62" s="1207"/>
      <c r="AM62" s="1207"/>
      <c r="AN62" s="1207"/>
      <c r="AO62" s="1207"/>
      <c r="AP62" s="1207"/>
      <c r="AQ62" s="1207"/>
    </row>
    <row r="63" spans="4:43" ht="18" customHeight="1" x14ac:dyDescent="0.2">
      <c r="F63" s="1207"/>
      <c r="G63" s="1207"/>
      <c r="H63" s="1207"/>
      <c r="I63" s="1207"/>
      <c r="J63" s="1207"/>
      <c r="K63" s="1207"/>
      <c r="L63" s="1207"/>
      <c r="M63" s="1207"/>
      <c r="N63" s="1207"/>
      <c r="O63" s="1207"/>
      <c r="P63" s="1207"/>
      <c r="Q63" s="1207"/>
      <c r="R63" s="1207"/>
      <c r="S63" s="1207"/>
      <c r="T63" s="1207"/>
      <c r="U63" s="1207"/>
      <c r="V63" s="1207"/>
      <c r="W63" s="1207"/>
      <c r="X63" s="1207"/>
      <c r="Y63" s="1207"/>
      <c r="Z63" s="1207"/>
      <c r="AA63" s="1207"/>
      <c r="AB63" s="1207"/>
      <c r="AC63" s="1207"/>
      <c r="AD63" s="1207"/>
      <c r="AE63" s="1207"/>
      <c r="AF63" s="1207"/>
      <c r="AG63" s="1207"/>
      <c r="AH63" s="1207"/>
      <c r="AI63" s="1207"/>
      <c r="AJ63" s="1207"/>
      <c r="AK63" s="1207"/>
      <c r="AL63" s="1207"/>
      <c r="AM63" s="1207"/>
      <c r="AN63" s="1207"/>
      <c r="AO63" s="1207"/>
      <c r="AP63" s="1207"/>
      <c r="AQ63" s="1207"/>
    </row>
    <row r="64" spans="4:43" ht="18" customHeight="1" x14ac:dyDescent="0.2">
      <c r="F64" s="1207"/>
      <c r="G64" s="1207"/>
      <c r="H64" s="1207"/>
      <c r="I64" s="1207"/>
      <c r="J64" s="1207"/>
      <c r="K64" s="1207"/>
      <c r="L64" s="1207"/>
      <c r="M64" s="1207"/>
      <c r="N64" s="1207"/>
      <c r="O64" s="1207"/>
      <c r="P64" s="1207"/>
      <c r="Q64" s="1207"/>
      <c r="R64" s="1207"/>
      <c r="S64" s="1207"/>
      <c r="T64" s="1207"/>
      <c r="U64" s="1207"/>
      <c r="V64" s="1207"/>
      <c r="W64" s="1207"/>
      <c r="X64" s="1207"/>
      <c r="Y64" s="1207"/>
      <c r="Z64" s="1207"/>
      <c r="AA64" s="1207"/>
      <c r="AB64" s="1207"/>
      <c r="AC64" s="1207"/>
      <c r="AD64" s="1207"/>
      <c r="AE64" s="1207"/>
      <c r="AF64" s="1207"/>
      <c r="AG64" s="1207"/>
      <c r="AH64" s="1207"/>
      <c r="AI64" s="1207"/>
      <c r="AJ64" s="1207"/>
      <c r="AK64" s="1207"/>
      <c r="AL64" s="1207"/>
      <c r="AM64" s="1207"/>
      <c r="AN64" s="1207"/>
      <c r="AO64" s="1207"/>
      <c r="AP64" s="1207"/>
      <c r="AQ64" s="1207"/>
    </row>
    <row r="65" spans="4:43" ht="12" customHeight="1" x14ac:dyDescent="0.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row>
    <row r="66" spans="4:43" ht="18" customHeight="1" x14ac:dyDescent="0.2">
      <c r="D66" s="1206" t="s">
        <v>398</v>
      </c>
      <c r="E66" s="1206"/>
      <c r="F66" s="1041" t="s">
        <v>399</v>
      </c>
      <c r="G66" s="1041"/>
      <c r="H66" s="1041"/>
      <c r="I66" s="1041"/>
      <c r="J66" s="1041"/>
      <c r="K66" s="1041"/>
      <c r="L66" s="1041"/>
      <c r="M66" s="1041"/>
      <c r="N66" s="1041"/>
      <c r="O66" s="1041"/>
      <c r="P66" s="1041"/>
      <c r="Q66" s="1041"/>
      <c r="R66" s="1041"/>
      <c r="S66" s="1041"/>
      <c r="T66" s="1041"/>
      <c r="U66" s="1041"/>
      <c r="V66" s="1041"/>
      <c r="W66" s="1041"/>
      <c r="X66" s="1041"/>
      <c r="Y66" s="1041"/>
      <c r="Z66" s="1041"/>
      <c r="AA66" s="1041"/>
      <c r="AB66" s="1041"/>
      <c r="AC66" s="1041"/>
      <c r="AD66" s="1041"/>
      <c r="AE66" s="1041"/>
      <c r="AF66" s="1041"/>
      <c r="AG66" s="1041"/>
      <c r="AH66" s="1041"/>
      <c r="AI66" s="1041"/>
      <c r="AJ66" s="1041"/>
      <c r="AK66" s="1041"/>
      <c r="AL66" s="1041"/>
      <c r="AM66" s="1041"/>
      <c r="AN66" s="1041"/>
      <c r="AO66" s="1041"/>
      <c r="AP66" s="1041"/>
      <c r="AQ66" s="1041"/>
    </row>
    <row r="67" spans="4:43" ht="18" customHeight="1" x14ac:dyDescent="0.2">
      <c r="F67" s="1041"/>
      <c r="G67" s="1041"/>
      <c r="H67" s="1041"/>
      <c r="I67" s="1041"/>
      <c r="J67" s="1041"/>
      <c r="K67" s="1041"/>
      <c r="L67" s="1041"/>
      <c r="M67" s="1041"/>
      <c r="N67" s="1041"/>
      <c r="O67" s="1041"/>
      <c r="P67" s="1041"/>
      <c r="Q67" s="1041"/>
      <c r="R67" s="1041"/>
      <c r="S67" s="1041"/>
      <c r="T67" s="1041"/>
      <c r="U67" s="1041"/>
      <c r="V67" s="1041"/>
      <c r="W67" s="1041"/>
      <c r="X67" s="1041"/>
      <c r="Y67" s="1041"/>
      <c r="Z67" s="1041"/>
      <c r="AA67" s="1041"/>
      <c r="AB67" s="1041"/>
      <c r="AC67" s="1041"/>
      <c r="AD67" s="1041"/>
      <c r="AE67" s="1041"/>
      <c r="AF67" s="1041"/>
      <c r="AG67" s="1041"/>
      <c r="AH67" s="1041"/>
      <c r="AI67" s="1041"/>
      <c r="AJ67" s="1041"/>
      <c r="AK67" s="1041"/>
      <c r="AL67" s="1041"/>
      <c r="AM67" s="1041"/>
      <c r="AN67" s="1041"/>
      <c r="AO67" s="1041"/>
      <c r="AP67" s="1041"/>
      <c r="AQ67" s="1041"/>
    </row>
    <row r="68" spans="4:43" ht="18" customHeight="1" x14ac:dyDescent="0.2">
      <c r="F68" s="1041"/>
      <c r="G68" s="1041"/>
      <c r="H68" s="1041"/>
      <c r="I68" s="1041"/>
      <c r="J68" s="1041"/>
      <c r="K68" s="1041"/>
      <c r="L68" s="1041"/>
      <c r="M68" s="1041"/>
      <c r="N68" s="1041"/>
      <c r="O68" s="1041"/>
      <c r="P68" s="1041"/>
      <c r="Q68" s="1041"/>
      <c r="R68" s="1041"/>
      <c r="S68" s="1041"/>
      <c r="T68" s="1041"/>
      <c r="U68" s="1041"/>
      <c r="V68" s="1041"/>
      <c r="W68" s="1041"/>
      <c r="X68" s="1041"/>
      <c r="Y68" s="1041"/>
      <c r="Z68" s="1041"/>
      <c r="AA68" s="1041"/>
      <c r="AB68" s="1041"/>
      <c r="AC68" s="1041"/>
      <c r="AD68" s="1041"/>
      <c r="AE68" s="1041"/>
      <c r="AF68" s="1041"/>
      <c r="AG68" s="1041"/>
      <c r="AH68" s="1041"/>
      <c r="AI68" s="1041"/>
      <c r="AJ68" s="1041"/>
      <c r="AK68" s="1041"/>
      <c r="AL68" s="1041"/>
      <c r="AM68" s="1041"/>
      <c r="AN68" s="1041"/>
      <c r="AO68" s="1041"/>
      <c r="AP68" s="1041"/>
      <c r="AQ68" s="1041"/>
    </row>
    <row r="69" spans="4:43" ht="18" customHeight="1" x14ac:dyDescent="0.2">
      <c r="F69" s="1041"/>
      <c r="G69" s="1041"/>
      <c r="H69" s="1041"/>
      <c r="I69" s="1041"/>
      <c r="J69" s="1041"/>
      <c r="K69" s="1041"/>
      <c r="L69" s="1041"/>
      <c r="M69" s="1041"/>
      <c r="N69" s="1041"/>
      <c r="O69" s="1041"/>
      <c r="P69" s="1041"/>
      <c r="Q69" s="1041"/>
      <c r="R69" s="1041"/>
      <c r="S69" s="1041"/>
      <c r="T69" s="1041"/>
      <c r="U69" s="1041"/>
      <c r="V69" s="1041"/>
      <c r="W69" s="1041"/>
      <c r="X69" s="1041"/>
      <c r="Y69" s="1041"/>
      <c r="Z69" s="1041"/>
      <c r="AA69" s="1041"/>
      <c r="AB69" s="1041"/>
      <c r="AC69" s="1041"/>
      <c r="AD69" s="1041"/>
      <c r="AE69" s="1041"/>
      <c r="AF69" s="1041"/>
      <c r="AG69" s="1041"/>
      <c r="AH69" s="1041"/>
      <c r="AI69" s="1041"/>
      <c r="AJ69" s="1041"/>
      <c r="AK69" s="1041"/>
      <c r="AL69" s="1041"/>
      <c r="AM69" s="1041"/>
      <c r="AN69" s="1041"/>
      <c r="AO69" s="1041"/>
      <c r="AP69" s="1041"/>
      <c r="AQ69" s="1041"/>
    </row>
    <row r="70" spans="4:43" ht="18" customHeight="1" x14ac:dyDescent="0.2">
      <c r="F70" s="1041"/>
      <c r="G70" s="1041"/>
      <c r="H70" s="1041"/>
      <c r="I70" s="1041"/>
      <c r="J70" s="1041"/>
      <c r="K70" s="1041"/>
      <c r="L70" s="1041"/>
      <c r="M70" s="1041"/>
      <c r="N70" s="1041"/>
      <c r="O70" s="1041"/>
      <c r="P70" s="1041"/>
      <c r="Q70" s="1041"/>
      <c r="R70" s="1041"/>
      <c r="S70" s="1041"/>
      <c r="T70" s="1041"/>
      <c r="U70" s="1041"/>
      <c r="V70" s="1041"/>
      <c r="W70" s="1041"/>
      <c r="X70" s="1041"/>
      <c r="Y70" s="1041"/>
      <c r="Z70" s="1041"/>
      <c r="AA70" s="1041"/>
      <c r="AB70" s="1041"/>
      <c r="AC70" s="1041"/>
      <c r="AD70" s="1041"/>
      <c r="AE70" s="1041"/>
      <c r="AF70" s="1041"/>
      <c r="AG70" s="1041"/>
      <c r="AH70" s="1041"/>
      <c r="AI70" s="1041"/>
      <c r="AJ70" s="1041"/>
      <c r="AK70" s="1041"/>
      <c r="AL70" s="1041"/>
      <c r="AM70" s="1041"/>
      <c r="AN70" s="1041"/>
      <c r="AO70" s="1041"/>
      <c r="AP70" s="1041"/>
      <c r="AQ70" s="1041"/>
    </row>
    <row r="71" spans="4:43" ht="18" customHeight="1" x14ac:dyDescent="0.2">
      <c r="F71" s="1041"/>
      <c r="G71" s="1041"/>
      <c r="H71" s="1041"/>
      <c r="I71" s="1041"/>
      <c r="J71" s="1041"/>
      <c r="K71" s="1041"/>
      <c r="L71" s="1041"/>
      <c r="M71" s="1041"/>
      <c r="N71" s="1041"/>
      <c r="O71" s="1041"/>
      <c r="P71" s="1041"/>
      <c r="Q71" s="1041"/>
      <c r="R71" s="1041"/>
      <c r="S71" s="1041"/>
      <c r="T71" s="1041"/>
      <c r="U71" s="1041"/>
      <c r="V71" s="1041"/>
      <c r="W71" s="1041"/>
      <c r="X71" s="1041"/>
      <c r="Y71" s="1041"/>
      <c r="Z71" s="1041"/>
      <c r="AA71" s="1041"/>
      <c r="AB71" s="1041"/>
      <c r="AC71" s="1041"/>
      <c r="AD71" s="1041"/>
      <c r="AE71" s="1041"/>
      <c r="AF71" s="1041"/>
      <c r="AG71" s="1041"/>
      <c r="AH71" s="1041"/>
      <c r="AI71" s="1041"/>
      <c r="AJ71" s="1041"/>
      <c r="AK71" s="1041"/>
      <c r="AL71" s="1041"/>
      <c r="AM71" s="1041"/>
      <c r="AN71" s="1041"/>
      <c r="AO71" s="1041"/>
      <c r="AP71" s="1041"/>
      <c r="AQ71" s="1041"/>
    </row>
    <row r="72" spans="4:43" ht="12" customHeight="1" x14ac:dyDescent="0.2">
      <c r="F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122"/>
      <c r="AL72" s="122"/>
      <c r="AM72" s="122"/>
      <c r="AN72" s="122"/>
      <c r="AO72" s="122"/>
      <c r="AP72" s="122"/>
      <c r="AQ72" s="122"/>
    </row>
    <row r="73" spans="4:43" ht="18" customHeight="1" x14ac:dyDescent="0.2">
      <c r="D73" s="1206" t="s">
        <v>400</v>
      </c>
      <c r="E73" s="1206"/>
      <c r="F73" s="1041" t="s">
        <v>401</v>
      </c>
      <c r="G73" s="1041"/>
      <c r="H73" s="1041"/>
      <c r="I73" s="1041"/>
      <c r="J73" s="1041"/>
      <c r="K73" s="1041"/>
      <c r="L73" s="1041"/>
      <c r="M73" s="1041"/>
      <c r="N73" s="1041"/>
      <c r="O73" s="1041"/>
      <c r="P73" s="1041"/>
      <c r="Q73" s="1041"/>
      <c r="R73" s="1041"/>
      <c r="S73" s="1041"/>
      <c r="T73" s="1041"/>
      <c r="U73" s="1041"/>
      <c r="V73" s="1041"/>
      <c r="W73" s="1041"/>
      <c r="X73" s="1041"/>
      <c r="Y73" s="1041"/>
      <c r="Z73" s="1041"/>
      <c r="AA73" s="1041"/>
      <c r="AB73" s="1041"/>
      <c r="AC73" s="1041"/>
      <c r="AD73" s="1041"/>
      <c r="AE73" s="1041"/>
      <c r="AF73" s="1041"/>
      <c r="AG73" s="1041"/>
      <c r="AH73" s="1041"/>
      <c r="AI73" s="1041"/>
      <c r="AJ73" s="1041"/>
      <c r="AK73" s="1041"/>
      <c r="AL73" s="1041"/>
      <c r="AM73" s="1041"/>
      <c r="AN73" s="1041"/>
      <c r="AO73" s="1041"/>
      <c r="AP73" s="1041"/>
      <c r="AQ73" s="1041"/>
    </row>
    <row r="74" spans="4:43" ht="18" customHeight="1" x14ac:dyDescent="0.2">
      <c r="F74" s="1041"/>
      <c r="G74" s="1041"/>
      <c r="H74" s="1041"/>
      <c r="I74" s="1041"/>
      <c r="J74" s="1041"/>
      <c r="K74" s="1041"/>
      <c r="L74" s="1041"/>
      <c r="M74" s="1041"/>
      <c r="N74" s="1041"/>
      <c r="O74" s="1041"/>
      <c r="P74" s="1041"/>
      <c r="Q74" s="1041"/>
      <c r="R74" s="1041"/>
      <c r="S74" s="1041"/>
      <c r="T74" s="1041"/>
      <c r="U74" s="1041"/>
      <c r="V74" s="1041"/>
      <c r="W74" s="1041"/>
      <c r="X74" s="1041"/>
      <c r="Y74" s="1041"/>
      <c r="Z74" s="1041"/>
      <c r="AA74" s="1041"/>
      <c r="AB74" s="1041"/>
      <c r="AC74" s="1041"/>
      <c r="AD74" s="1041"/>
      <c r="AE74" s="1041"/>
      <c r="AF74" s="1041"/>
      <c r="AG74" s="1041"/>
      <c r="AH74" s="1041"/>
      <c r="AI74" s="1041"/>
      <c r="AJ74" s="1041"/>
      <c r="AK74" s="1041"/>
      <c r="AL74" s="1041"/>
      <c r="AM74" s="1041"/>
      <c r="AN74" s="1041"/>
      <c r="AO74" s="1041"/>
      <c r="AP74" s="1041"/>
      <c r="AQ74" s="1041"/>
    </row>
    <row r="75" spans="4:43" ht="18" customHeight="1" x14ac:dyDescent="0.2">
      <c r="F75" s="1041"/>
      <c r="G75" s="1041"/>
      <c r="H75" s="1041"/>
      <c r="I75" s="1041"/>
      <c r="J75" s="1041"/>
      <c r="K75" s="1041"/>
      <c r="L75" s="1041"/>
      <c r="M75" s="1041"/>
      <c r="N75" s="1041"/>
      <c r="O75" s="1041"/>
      <c r="P75" s="1041"/>
      <c r="Q75" s="1041"/>
      <c r="R75" s="1041"/>
      <c r="S75" s="1041"/>
      <c r="T75" s="1041"/>
      <c r="U75" s="1041"/>
      <c r="V75" s="1041"/>
      <c r="W75" s="1041"/>
      <c r="X75" s="1041"/>
      <c r="Y75" s="1041"/>
      <c r="Z75" s="1041"/>
      <c r="AA75" s="1041"/>
      <c r="AB75" s="1041"/>
      <c r="AC75" s="1041"/>
      <c r="AD75" s="1041"/>
      <c r="AE75" s="1041"/>
      <c r="AF75" s="1041"/>
      <c r="AG75" s="1041"/>
      <c r="AH75" s="1041"/>
      <c r="AI75" s="1041"/>
      <c r="AJ75" s="1041"/>
      <c r="AK75" s="1041"/>
      <c r="AL75" s="1041"/>
      <c r="AM75" s="1041"/>
      <c r="AN75" s="1041"/>
      <c r="AO75" s="1041"/>
      <c r="AP75" s="1041"/>
      <c r="AQ75" s="1041"/>
    </row>
    <row r="76" spans="4:43" ht="18" customHeight="1" x14ac:dyDescent="0.2">
      <c r="F76" s="1041"/>
      <c r="G76" s="1041"/>
      <c r="H76" s="1041"/>
      <c r="I76" s="1041"/>
      <c r="J76" s="1041"/>
      <c r="K76" s="1041"/>
      <c r="L76" s="1041"/>
      <c r="M76" s="1041"/>
      <c r="N76" s="1041"/>
      <c r="O76" s="1041"/>
      <c r="P76" s="1041"/>
      <c r="Q76" s="1041"/>
      <c r="R76" s="1041"/>
      <c r="S76" s="1041"/>
      <c r="T76" s="1041"/>
      <c r="U76" s="1041"/>
      <c r="V76" s="1041"/>
      <c r="W76" s="1041"/>
      <c r="X76" s="1041"/>
      <c r="Y76" s="1041"/>
      <c r="Z76" s="1041"/>
      <c r="AA76" s="1041"/>
      <c r="AB76" s="1041"/>
      <c r="AC76" s="1041"/>
      <c r="AD76" s="1041"/>
      <c r="AE76" s="1041"/>
      <c r="AF76" s="1041"/>
      <c r="AG76" s="1041"/>
      <c r="AH76" s="1041"/>
      <c r="AI76" s="1041"/>
      <c r="AJ76" s="1041"/>
      <c r="AK76" s="1041"/>
      <c r="AL76" s="1041"/>
      <c r="AM76" s="1041"/>
      <c r="AN76" s="1041"/>
      <c r="AO76" s="1041"/>
      <c r="AP76" s="1041"/>
      <c r="AQ76" s="1041"/>
    </row>
    <row r="77" spans="4:43" ht="18" customHeight="1" x14ac:dyDescent="0.2">
      <c r="F77" s="1041"/>
      <c r="G77" s="1041"/>
      <c r="H77" s="1041"/>
      <c r="I77" s="1041"/>
      <c r="J77" s="1041"/>
      <c r="K77" s="1041"/>
      <c r="L77" s="1041"/>
      <c r="M77" s="1041"/>
      <c r="N77" s="1041"/>
      <c r="O77" s="1041"/>
      <c r="P77" s="1041"/>
      <c r="Q77" s="1041"/>
      <c r="R77" s="1041"/>
      <c r="S77" s="1041"/>
      <c r="T77" s="1041"/>
      <c r="U77" s="1041"/>
      <c r="V77" s="1041"/>
      <c r="W77" s="1041"/>
      <c r="X77" s="1041"/>
      <c r="Y77" s="1041"/>
      <c r="Z77" s="1041"/>
      <c r="AA77" s="1041"/>
      <c r="AB77" s="1041"/>
      <c r="AC77" s="1041"/>
      <c r="AD77" s="1041"/>
      <c r="AE77" s="1041"/>
      <c r="AF77" s="1041"/>
      <c r="AG77" s="1041"/>
      <c r="AH77" s="1041"/>
      <c r="AI77" s="1041"/>
      <c r="AJ77" s="1041"/>
      <c r="AK77" s="1041"/>
      <c r="AL77" s="1041"/>
      <c r="AM77" s="1041"/>
      <c r="AN77" s="1041"/>
      <c r="AO77" s="1041"/>
      <c r="AP77" s="1041"/>
      <c r="AQ77" s="1041"/>
    </row>
    <row r="78" spans="4:43" ht="18" customHeight="1" x14ac:dyDescent="0.2">
      <c r="F78" s="1041"/>
      <c r="G78" s="1041"/>
      <c r="H78" s="1041"/>
      <c r="I78" s="1041"/>
      <c r="J78" s="1041"/>
      <c r="K78" s="1041"/>
      <c r="L78" s="1041"/>
      <c r="M78" s="1041"/>
      <c r="N78" s="1041"/>
      <c r="O78" s="1041"/>
      <c r="P78" s="1041"/>
      <c r="Q78" s="1041"/>
      <c r="R78" s="1041"/>
      <c r="S78" s="1041"/>
      <c r="T78" s="1041"/>
      <c r="U78" s="1041"/>
      <c r="V78" s="1041"/>
      <c r="W78" s="1041"/>
      <c r="X78" s="1041"/>
      <c r="Y78" s="1041"/>
      <c r="Z78" s="1041"/>
      <c r="AA78" s="1041"/>
      <c r="AB78" s="1041"/>
      <c r="AC78" s="1041"/>
      <c r="AD78" s="1041"/>
      <c r="AE78" s="1041"/>
      <c r="AF78" s="1041"/>
      <c r="AG78" s="1041"/>
      <c r="AH78" s="1041"/>
      <c r="AI78" s="1041"/>
      <c r="AJ78" s="1041"/>
      <c r="AK78" s="1041"/>
      <c r="AL78" s="1041"/>
      <c r="AM78" s="1041"/>
      <c r="AN78" s="1041"/>
      <c r="AO78" s="1041"/>
      <c r="AP78" s="1041"/>
      <c r="AQ78" s="1041"/>
    </row>
    <row r="79" spans="4:43" ht="18" customHeight="1" x14ac:dyDescent="0.2">
      <c r="F79" s="1041"/>
      <c r="G79" s="1041"/>
      <c r="H79" s="1041"/>
      <c r="I79" s="1041"/>
      <c r="J79" s="1041"/>
      <c r="K79" s="1041"/>
      <c r="L79" s="1041"/>
      <c r="M79" s="1041"/>
      <c r="N79" s="1041"/>
      <c r="O79" s="1041"/>
      <c r="P79" s="1041"/>
      <c r="Q79" s="1041"/>
      <c r="R79" s="1041"/>
      <c r="S79" s="1041"/>
      <c r="T79" s="1041"/>
      <c r="U79" s="1041"/>
      <c r="V79" s="1041"/>
      <c r="W79" s="1041"/>
      <c r="X79" s="1041"/>
      <c r="Y79" s="1041"/>
      <c r="Z79" s="1041"/>
      <c r="AA79" s="1041"/>
      <c r="AB79" s="1041"/>
      <c r="AC79" s="1041"/>
      <c r="AD79" s="1041"/>
      <c r="AE79" s="1041"/>
      <c r="AF79" s="1041"/>
      <c r="AG79" s="1041"/>
      <c r="AH79" s="1041"/>
      <c r="AI79" s="1041"/>
      <c r="AJ79" s="1041"/>
      <c r="AK79" s="1041"/>
      <c r="AL79" s="1041"/>
      <c r="AM79" s="1041"/>
      <c r="AN79" s="1041"/>
      <c r="AO79" s="1041"/>
      <c r="AP79" s="1041"/>
      <c r="AQ79" s="1041"/>
    </row>
    <row r="80" spans="4:43" ht="12" customHeight="1" x14ac:dyDescent="0.2">
      <c r="F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row>
    <row r="81" spans="4:43" ht="18" customHeight="1" x14ac:dyDescent="0.2">
      <c r="D81" s="1206" t="s">
        <v>402</v>
      </c>
      <c r="E81" s="1206"/>
      <c r="F81" s="1041" t="s">
        <v>403</v>
      </c>
      <c r="G81" s="1041"/>
      <c r="H81" s="1041"/>
      <c r="I81" s="1041"/>
      <c r="J81" s="1041"/>
      <c r="K81" s="1041"/>
      <c r="L81" s="1041"/>
      <c r="M81" s="1041"/>
      <c r="N81" s="1041"/>
      <c r="O81" s="1041"/>
      <c r="P81" s="1041"/>
      <c r="Q81" s="1041"/>
      <c r="R81" s="1041"/>
      <c r="S81" s="1041"/>
      <c r="T81" s="1041"/>
      <c r="U81" s="1041"/>
      <c r="V81" s="1041"/>
      <c r="W81" s="1041"/>
      <c r="X81" s="1041"/>
      <c r="Y81" s="1041"/>
      <c r="Z81" s="1041"/>
      <c r="AA81" s="1041"/>
      <c r="AB81" s="1041"/>
      <c r="AC81" s="1041"/>
      <c r="AD81" s="1041"/>
      <c r="AE81" s="1041"/>
      <c r="AF81" s="1041"/>
      <c r="AG81" s="1041"/>
      <c r="AH81" s="1041"/>
      <c r="AI81" s="1041"/>
      <c r="AJ81" s="1041"/>
      <c r="AK81" s="1041"/>
      <c r="AL81" s="1041"/>
      <c r="AM81" s="1041"/>
      <c r="AN81" s="1041"/>
      <c r="AO81" s="1041"/>
      <c r="AP81" s="1041"/>
      <c r="AQ81" s="1041"/>
    </row>
    <row r="82" spans="4:43" ht="18" customHeight="1" x14ac:dyDescent="0.2">
      <c r="F82" s="1041"/>
      <c r="G82" s="1041"/>
      <c r="H82" s="1041"/>
      <c r="I82" s="1041"/>
      <c r="J82" s="1041"/>
      <c r="K82" s="1041"/>
      <c r="L82" s="1041"/>
      <c r="M82" s="1041"/>
      <c r="N82" s="1041"/>
      <c r="O82" s="1041"/>
      <c r="P82" s="1041"/>
      <c r="Q82" s="1041"/>
      <c r="R82" s="1041"/>
      <c r="S82" s="1041"/>
      <c r="T82" s="1041"/>
      <c r="U82" s="1041"/>
      <c r="V82" s="1041"/>
      <c r="W82" s="1041"/>
      <c r="X82" s="1041"/>
      <c r="Y82" s="1041"/>
      <c r="Z82" s="1041"/>
      <c r="AA82" s="1041"/>
      <c r="AB82" s="1041"/>
      <c r="AC82" s="1041"/>
      <c r="AD82" s="1041"/>
      <c r="AE82" s="1041"/>
      <c r="AF82" s="1041"/>
      <c r="AG82" s="1041"/>
      <c r="AH82" s="1041"/>
      <c r="AI82" s="1041"/>
      <c r="AJ82" s="1041"/>
      <c r="AK82" s="1041"/>
      <c r="AL82" s="1041"/>
      <c r="AM82" s="1041"/>
      <c r="AN82" s="1041"/>
      <c r="AO82" s="1041"/>
      <c r="AP82" s="1041"/>
      <c r="AQ82" s="1041"/>
    </row>
    <row r="83" spans="4:43" ht="18" customHeight="1" x14ac:dyDescent="0.2">
      <c r="F83" s="1041"/>
      <c r="G83" s="1041"/>
      <c r="H83" s="1041"/>
      <c r="I83" s="1041"/>
      <c r="J83" s="1041"/>
      <c r="K83" s="1041"/>
      <c r="L83" s="1041"/>
      <c r="M83" s="1041"/>
      <c r="N83" s="1041"/>
      <c r="O83" s="1041"/>
      <c r="P83" s="1041"/>
      <c r="Q83" s="1041"/>
      <c r="R83" s="1041"/>
      <c r="S83" s="1041"/>
      <c r="T83" s="1041"/>
      <c r="U83" s="1041"/>
      <c r="V83" s="1041"/>
      <c r="W83" s="1041"/>
      <c r="X83" s="1041"/>
      <c r="Y83" s="1041"/>
      <c r="Z83" s="1041"/>
      <c r="AA83" s="1041"/>
      <c r="AB83" s="1041"/>
      <c r="AC83" s="1041"/>
      <c r="AD83" s="1041"/>
      <c r="AE83" s="1041"/>
      <c r="AF83" s="1041"/>
      <c r="AG83" s="1041"/>
      <c r="AH83" s="1041"/>
      <c r="AI83" s="1041"/>
      <c r="AJ83" s="1041"/>
      <c r="AK83" s="1041"/>
      <c r="AL83" s="1041"/>
      <c r="AM83" s="1041"/>
      <c r="AN83" s="1041"/>
      <c r="AO83" s="1041"/>
      <c r="AP83" s="1041"/>
      <c r="AQ83" s="1041"/>
    </row>
    <row r="84" spans="4:43" ht="18" customHeight="1" x14ac:dyDescent="0.2">
      <c r="F84" s="1041"/>
      <c r="G84" s="1041"/>
      <c r="H84" s="1041"/>
      <c r="I84" s="1041"/>
      <c r="J84" s="1041"/>
      <c r="K84" s="1041"/>
      <c r="L84" s="1041"/>
      <c r="M84" s="1041"/>
      <c r="N84" s="1041"/>
      <c r="O84" s="1041"/>
      <c r="P84" s="1041"/>
      <c r="Q84" s="1041"/>
      <c r="R84" s="1041"/>
      <c r="S84" s="1041"/>
      <c r="T84" s="1041"/>
      <c r="U84" s="1041"/>
      <c r="V84" s="1041"/>
      <c r="W84" s="1041"/>
      <c r="X84" s="1041"/>
      <c r="Y84" s="1041"/>
      <c r="Z84" s="1041"/>
      <c r="AA84" s="1041"/>
      <c r="AB84" s="1041"/>
      <c r="AC84" s="1041"/>
      <c r="AD84" s="1041"/>
      <c r="AE84" s="1041"/>
      <c r="AF84" s="1041"/>
      <c r="AG84" s="1041"/>
      <c r="AH84" s="1041"/>
      <c r="AI84" s="1041"/>
      <c r="AJ84" s="1041"/>
      <c r="AK84" s="1041"/>
      <c r="AL84" s="1041"/>
      <c r="AM84" s="1041"/>
      <c r="AN84" s="1041"/>
      <c r="AO84" s="1041"/>
      <c r="AP84" s="1041"/>
      <c r="AQ84" s="1041"/>
    </row>
    <row r="85" spans="4:43" ht="8.1" customHeight="1" x14ac:dyDescent="0.2">
      <c r="F85" s="151"/>
      <c r="G85" s="151"/>
      <c r="H85" s="151"/>
      <c r="I85" s="151"/>
      <c r="J85" s="151"/>
      <c r="K85" s="151"/>
      <c r="L85" s="151"/>
      <c r="M85" s="151"/>
      <c r="N85" s="151"/>
      <c r="O85" s="151"/>
      <c r="P85" s="151"/>
      <c r="Q85" s="151"/>
      <c r="R85" s="151"/>
      <c r="S85" s="151"/>
      <c r="T85" s="151"/>
      <c r="U85" s="151"/>
      <c r="V85" s="151"/>
      <c r="W85" s="151"/>
      <c r="X85" s="151"/>
      <c r="Y85" s="151"/>
      <c r="Z85" s="151"/>
      <c r="AA85" s="151"/>
      <c r="AB85" s="151"/>
      <c r="AC85" s="151"/>
      <c r="AD85" s="151"/>
      <c r="AE85" s="151"/>
      <c r="AF85" s="151"/>
      <c r="AG85" s="151"/>
      <c r="AH85" s="151"/>
      <c r="AI85" s="151"/>
      <c r="AJ85" s="151"/>
      <c r="AK85" s="151"/>
      <c r="AL85" s="151"/>
      <c r="AM85" s="151"/>
      <c r="AN85" s="151"/>
      <c r="AO85" s="151"/>
      <c r="AP85" s="151"/>
      <c r="AQ85" s="151"/>
    </row>
    <row r="86" spans="4:43" ht="18" customHeight="1" x14ac:dyDescent="0.2">
      <c r="F86" s="180" t="s">
        <v>404</v>
      </c>
      <c r="G86" s="1041" t="s">
        <v>405</v>
      </c>
      <c r="H86" s="1041"/>
      <c r="I86" s="1041"/>
      <c r="J86" s="1041"/>
      <c r="K86" s="1041"/>
      <c r="L86" s="1041"/>
      <c r="M86" s="1041"/>
      <c r="N86" s="1041"/>
      <c r="O86" s="1041"/>
      <c r="P86" s="1041"/>
      <c r="Q86" s="1041"/>
      <c r="R86" s="1041"/>
      <c r="S86" s="1041"/>
      <c r="T86" s="1041"/>
      <c r="U86" s="1041"/>
      <c r="V86" s="1041"/>
      <c r="W86" s="1041"/>
      <c r="X86" s="1041"/>
      <c r="Y86" s="1041"/>
      <c r="Z86" s="1041"/>
      <c r="AA86" s="1041"/>
      <c r="AB86" s="1041"/>
      <c r="AC86" s="1041"/>
      <c r="AD86" s="1041"/>
      <c r="AE86" s="1041"/>
      <c r="AF86" s="1041"/>
      <c r="AG86" s="1041"/>
      <c r="AH86" s="1041"/>
      <c r="AI86" s="1041"/>
      <c r="AJ86" s="1041"/>
      <c r="AK86" s="1041"/>
      <c r="AL86" s="1041"/>
      <c r="AM86" s="1041"/>
      <c r="AN86" s="1041"/>
      <c r="AO86" s="1041"/>
      <c r="AP86" s="1041"/>
      <c r="AQ86" s="1041"/>
    </row>
    <row r="87" spans="4:43" ht="18" customHeight="1" x14ac:dyDescent="0.2">
      <c r="G87" s="1041"/>
      <c r="H87" s="1041"/>
      <c r="I87" s="1041"/>
      <c r="J87" s="1041"/>
      <c r="K87" s="1041"/>
      <c r="L87" s="1041"/>
      <c r="M87" s="1041"/>
      <c r="N87" s="1041"/>
      <c r="O87" s="1041"/>
      <c r="P87" s="1041"/>
      <c r="Q87" s="1041"/>
      <c r="R87" s="1041"/>
      <c r="S87" s="1041"/>
      <c r="T87" s="1041"/>
      <c r="U87" s="1041"/>
      <c r="V87" s="1041"/>
      <c r="W87" s="1041"/>
      <c r="X87" s="1041"/>
      <c r="Y87" s="1041"/>
      <c r="Z87" s="1041"/>
      <c r="AA87" s="1041"/>
      <c r="AB87" s="1041"/>
      <c r="AC87" s="1041"/>
      <c r="AD87" s="1041"/>
      <c r="AE87" s="1041"/>
      <c r="AF87" s="1041"/>
      <c r="AG87" s="1041"/>
      <c r="AH87" s="1041"/>
      <c r="AI87" s="1041"/>
      <c r="AJ87" s="1041"/>
      <c r="AK87" s="1041"/>
      <c r="AL87" s="1041"/>
      <c r="AM87" s="1041"/>
      <c r="AN87" s="1041"/>
      <c r="AO87" s="1041"/>
      <c r="AP87" s="1041"/>
      <c r="AQ87" s="1041"/>
    </row>
    <row r="88" spans="4:43" ht="8.1" customHeight="1" x14ac:dyDescent="0.2">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c r="AE88" s="151"/>
      <c r="AF88" s="151"/>
      <c r="AG88" s="151"/>
      <c r="AH88" s="151"/>
      <c r="AI88" s="151"/>
      <c r="AJ88" s="151"/>
      <c r="AK88" s="151"/>
      <c r="AL88" s="151"/>
      <c r="AM88" s="151"/>
      <c r="AN88" s="151"/>
      <c r="AO88" s="151"/>
      <c r="AP88" s="151"/>
      <c r="AQ88" s="151"/>
    </row>
    <row r="89" spans="4:43" ht="18" customHeight="1" x14ac:dyDescent="0.2">
      <c r="F89" s="180" t="s">
        <v>406</v>
      </c>
      <c r="G89" s="1041" t="s">
        <v>407</v>
      </c>
      <c r="H89" s="1041"/>
      <c r="I89" s="1041"/>
      <c r="J89" s="1041"/>
      <c r="K89" s="1041"/>
      <c r="L89" s="1041"/>
      <c r="M89" s="1041"/>
      <c r="N89" s="1041"/>
      <c r="O89" s="1041"/>
      <c r="P89" s="1041"/>
      <c r="Q89" s="1041"/>
      <c r="R89" s="1041"/>
      <c r="S89" s="1041"/>
      <c r="T89" s="1041"/>
      <c r="U89" s="1041"/>
      <c r="V89" s="1041"/>
      <c r="W89" s="1041"/>
      <c r="X89" s="1041"/>
      <c r="Y89" s="1041"/>
      <c r="Z89" s="1041"/>
      <c r="AA89" s="1041"/>
      <c r="AB89" s="1041"/>
      <c r="AC89" s="1041"/>
      <c r="AD89" s="1041"/>
      <c r="AE89" s="1041"/>
      <c r="AF89" s="1041"/>
      <c r="AG89" s="1041"/>
      <c r="AH89" s="1041"/>
      <c r="AI89" s="1041"/>
      <c r="AJ89" s="1041"/>
      <c r="AK89" s="1041"/>
      <c r="AL89" s="1041"/>
      <c r="AM89" s="1041"/>
      <c r="AN89" s="1041"/>
      <c r="AO89" s="1041"/>
      <c r="AP89" s="1041"/>
      <c r="AQ89" s="1041"/>
    </row>
    <row r="90" spans="4:43" ht="18" customHeight="1" x14ac:dyDescent="0.2">
      <c r="G90" s="1041"/>
      <c r="H90" s="1041"/>
      <c r="I90" s="1041"/>
      <c r="J90" s="1041"/>
      <c r="K90" s="1041"/>
      <c r="L90" s="1041"/>
      <c r="M90" s="1041"/>
      <c r="N90" s="1041"/>
      <c r="O90" s="1041"/>
      <c r="P90" s="1041"/>
      <c r="Q90" s="1041"/>
      <c r="R90" s="1041"/>
      <c r="S90" s="1041"/>
      <c r="T90" s="1041"/>
      <c r="U90" s="1041"/>
      <c r="V90" s="1041"/>
      <c r="W90" s="1041"/>
      <c r="X90" s="1041"/>
      <c r="Y90" s="1041"/>
      <c r="Z90" s="1041"/>
      <c r="AA90" s="1041"/>
      <c r="AB90" s="1041"/>
      <c r="AC90" s="1041"/>
      <c r="AD90" s="1041"/>
      <c r="AE90" s="1041"/>
      <c r="AF90" s="1041"/>
      <c r="AG90" s="1041"/>
      <c r="AH90" s="1041"/>
      <c r="AI90" s="1041"/>
      <c r="AJ90" s="1041"/>
      <c r="AK90" s="1041"/>
      <c r="AL90" s="1041"/>
      <c r="AM90" s="1041"/>
      <c r="AN90" s="1041"/>
      <c r="AO90" s="1041"/>
      <c r="AP90" s="1041"/>
      <c r="AQ90" s="1041"/>
    </row>
    <row r="91" spans="4:43" ht="18" customHeight="1" x14ac:dyDescent="0.2">
      <c r="G91" s="1041"/>
      <c r="H91" s="1041"/>
      <c r="I91" s="1041"/>
      <c r="J91" s="1041"/>
      <c r="K91" s="1041"/>
      <c r="L91" s="1041"/>
      <c r="M91" s="1041"/>
      <c r="N91" s="1041"/>
      <c r="O91" s="1041"/>
      <c r="P91" s="1041"/>
      <c r="Q91" s="1041"/>
      <c r="R91" s="1041"/>
      <c r="S91" s="1041"/>
      <c r="T91" s="1041"/>
      <c r="U91" s="1041"/>
      <c r="V91" s="1041"/>
      <c r="W91" s="1041"/>
      <c r="X91" s="1041"/>
      <c r="Y91" s="1041"/>
      <c r="Z91" s="1041"/>
      <c r="AA91" s="1041"/>
      <c r="AB91" s="1041"/>
      <c r="AC91" s="1041"/>
      <c r="AD91" s="1041"/>
      <c r="AE91" s="1041"/>
      <c r="AF91" s="1041"/>
      <c r="AG91" s="1041"/>
      <c r="AH91" s="1041"/>
      <c r="AI91" s="1041"/>
      <c r="AJ91" s="1041"/>
      <c r="AK91" s="1041"/>
      <c r="AL91" s="1041"/>
      <c r="AM91" s="1041"/>
      <c r="AN91" s="1041"/>
      <c r="AO91" s="1041"/>
      <c r="AP91" s="1041"/>
      <c r="AQ91" s="1041"/>
    </row>
    <row r="92" spans="4:43" ht="12" customHeight="1" x14ac:dyDescent="0.2">
      <c r="F92" s="122"/>
      <c r="G92" s="122"/>
      <c r="H92" s="122"/>
      <c r="I92" s="122"/>
      <c r="J92" s="122"/>
      <c r="K92" s="122"/>
      <c r="L92" s="122"/>
      <c r="M92" s="122"/>
      <c r="N92" s="122"/>
      <c r="O92" s="122"/>
      <c r="P92" s="122"/>
      <c r="Q92" s="122"/>
      <c r="R92" s="122"/>
      <c r="S92" s="122"/>
      <c r="T92" s="122"/>
      <c r="U92" s="122"/>
      <c r="V92" s="122"/>
      <c r="W92" s="122"/>
      <c r="X92" s="122"/>
      <c r="Y92" s="122"/>
      <c r="Z92" s="122"/>
      <c r="AA92" s="122"/>
      <c r="AB92" s="122"/>
      <c r="AC92" s="122"/>
      <c r="AD92" s="122"/>
      <c r="AE92" s="122"/>
      <c r="AF92" s="122"/>
      <c r="AG92" s="122"/>
      <c r="AH92" s="122"/>
      <c r="AI92" s="122"/>
      <c r="AJ92" s="122"/>
      <c r="AK92" s="122"/>
      <c r="AL92" s="122"/>
      <c r="AM92" s="122"/>
      <c r="AN92" s="122"/>
      <c r="AO92" s="122"/>
      <c r="AP92" s="122"/>
      <c r="AQ92" s="122"/>
    </row>
    <row r="93" spans="4:43" ht="18" customHeight="1" x14ac:dyDescent="0.2">
      <c r="D93" s="1206" t="s">
        <v>408</v>
      </c>
      <c r="E93" s="1206"/>
      <c r="F93" s="1041" t="s">
        <v>409</v>
      </c>
      <c r="G93" s="1041"/>
      <c r="H93" s="1041"/>
      <c r="I93" s="1041"/>
      <c r="J93" s="1041"/>
      <c r="K93" s="1041"/>
      <c r="L93" s="1041"/>
      <c r="M93" s="1041"/>
      <c r="N93" s="1041"/>
      <c r="O93" s="1041"/>
      <c r="P93" s="1041"/>
      <c r="Q93" s="1041"/>
      <c r="R93" s="1041"/>
      <c r="S93" s="1041"/>
      <c r="T93" s="1041"/>
      <c r="U93" s="1041"/>
      <c r="V93" s="1041"/>
      <c r="W93" s="1041"/>
      <c r="X93" s="1041"/>
      <c r="Y93" s="1041"/>
      <c r="Z93" s="1041"/>
      <c r="AA93" s="1041"/>
      <c r="AB93" s="1041"/>
      <c r="AC93" s="1041"/>
      <c r="AD93" s="1041"/>
      <c r="AE93" s="1041"/>
      <c r="AF93" s="1041"/>
      <c r="AG93" s="1041"/>
      <c r="AH93" s="1041"/>
      <c r="AI93" s="1041"/>
      <c r="AJ93" s="1041"/>
      <c r="AK93" s="1041"/>
      <c r="AL93" s="1041"/>
      <c r="AM93" s="1041"/>
      <c r="AN93" s="1041"/>
      <c r="AO93" s="1041"/>
      <c r="AP93" s="1041"/>
      <c r="AQ93" s="1041"/>
    </row>
    <row r="94" spans="4:43" ht="18" customHeight="1" x14ac:dyDescent="0.2">
      <c r="F94" s="1041"/>
      <c r="G94" s="1041"/>
      <c r="H94" s="1041"/>
      <c r="I94" s="1041"/>
      <c r="J94" s="1041"/>
      <c r="K94" s="1041"/>
      <c r="L94" s="1041"/>
      <c r="M94" s="1041"/>
      <c r="N94" s="1041"/>
      <c r="O94" s="1041"/>
      <c r="P94" s="1041"/>
      <c r="Q94" s="1041"/>
      <c r="R94" s="1041"/>
      <c r="S94" s="1041"/>
      <c r="T94" s="1041"/>
      <c r="U94" s="1041"/>
      <c r="V94" s="1041"/>
      <c r="W94" s="1041"/>
      <c r="X94" s="1041"/>
      <c r="Y94" s="1041"/>
      <c r="Z94" s="1041"/>
      <c r="AA94" s="1041"/>
      <c r="AB94" s="1041"/>
      <c r="AC94" s="1041"/>
      <c r="AD94" s="1041"/>
      <c r="AE94" s="1041"/>
      <c r="AF94" s="1041"/>
      <c r="AG94" s="1041"/>
      <c r="AH94" s="1041"/>
      <c r="AI94" s="1041"/>
      <c r="AJ94" s="1041"/>
      <c r="AK94" s="1041"/>
      <c r="AL94" s="1041"/>
      <c r="AM94" s="1041"/>
      <c r="AN94" s="1041"/>
      <c r="AO94" s="1041"/>
      <c r="AP94" s="1041"/>
      <c r="AQ94" s="1041"/>
    </row>
    <row r="95" spans="4:43" ht="18" customHeight="1" x14ac:dyDescent="0.2">
      <c r="F95" s="1041"/>
      <c r="G95" s="1041"/>
      <c r="H95" s="1041"/>
      <c r="I95" s="1041"/>
      <c r="J95" s="1041"/>
      <c r="K95" s="1041"/>
      <c r="L95" s="1041"/>
      <c r="M95" s="1041"/>
      <c r="N95" s="1041"/>
      <c r="O95" s="1041"/>
      <c r="P95" s="1041"/>
      <c r="Q95" s="1041"/>
      <c r="R95" s="1041"/>
      <c r="S95" s="1041"/>
      <c r="T95" s="1041"/>
      <c r="U95" s="1041"/>
      <c r="V95" s="1041"/>
      <c r="W95" s="1041"/>
      <c r="X95" s="1041"/>
      <c r="Y95" s="1041"/>
      <c r="Z95" s="1041"/>
      <c r="AA95" s="1041"/>
      <c r="AB95" s="1041"/>
      <c r="AC95" s="1041"/>
      <c r="AD95" s="1041"/>
      <c r="AE95" s="1041"/>
      <c r="AF95" s="1041"/>
      <c r="AG95" s="1041"/>
      <c r="AH95" s="1041"/>
      <c r="AI95" s="1041"/>
      <c r="AJ95" s="1041"/>
      <c r="AK95" s="1041"/>
      <c r="AL95" s="1041"/>
      <c r="AM95" s="1041"/>
      <c r="AN95" s="1041"/>
      <c r="AO95" s="1041"/>
      <c r="AP95" s="1041"/>
      <c r="AQ95" s="1041"/>
    </row>
    <row r="96" spans="4:43" ht="12" customHeight="1" x14ac:dyDescent="0.2">
      <c r="F96" s="122"/>
      <c r="G96" s="122"/>
      <c r="H96" s="122"/>
      <c r="I96" s="122"/>
      <c r="J96" s="122"/>
      <c r="K96" s="122"/>
      <c r="L96" s="122"/>
      <c r="M96" s="122"/>
      <c r="N96" s="122"/>
      <c r="O96" s="122"/>
      <c r="P96" s="122"/>
      <c r="Q96" s="122"/>
      <c r="R96" s="122"/>
      <c r="S96" s="122"/>
      <c r="T96" s="122"/>
      <c r="U96" s="122"/>
      <c r="V96" s="122"/>
      <c r="W96" s="122"/>
      <c r="X96" s="122"/>
      <c r="Y96" s="122"/>
      <c r="Z96" s="122"/>
      <c r="AA96" s="122"/>
      <c r="AB96" s="122"/>
      <c r="AC96" s="122"/>
      <c r="AD96" s="122"/>
      <c r="AE96" s="122"/>
      <c r="AF96" s="122"/>
      <c r="AG96" s="122"/>
      <c r="AH96" s="122"/>
      <c r="AI96" s="122"/>
      <c r="AJ96" s="122"/>
      <c r="AK96" s="122"/>
      <c r="AL96" s="122"/>
      <c r="AM96" s="122"/>
      <c r="AN96" s="122"/>
      <c r="AO96" s="122"/>
      <c r="AP96" s="122"/>
      <c r="AQ96" s="122"/>
    </row>
    <row r="97" spans="4:43" ht="18" customHeight="1" x14ac:dyDescent="0.2">
      <c r="D97" s="1206" t="s">
        <v>410</v>
      </c>
      <c r="E97" s="1206"/>
      <c r="F97" s="1041" t="s">
        <v>411</v>
      </c>
      <c r="G97" s="1041"/>
      <c r="H97" s="1041"/>
      <c r="I97" s="1041"/>
      <c r="J97" s="1041"/>
      <c r="K97" s="1041"/>
      <c r="L97" s="1041"/>
      <c r="M97" s="1041"/>
      <c r="N97" s="1041"/>
      <c r="O97" s="1041"/>
      <c r="P97" s="1041"/>
      <c r="Q97" s="1041"/>
      <c r="R97" s="1041"/>
      <c r="S97" s="1041"/>
      <c r="T97" s="1041"/>
      <c r="U97" s="1041"/>
      <c r="V97" s="1041"/>
      <c r="W97" s="1041"/>
      <c r="X97" s="1041"/>
      <c r="Y97" s="1041"/>
      <c r="Z97" s="1041"/>
      <c r="AA97" s="1041"/>
      <c r="AB97" s="1041"/>
      <c r="AC97" s="1041"/>
      <c r="AD97" s="1041"/>
      <c r="AE97" s="1041"/>
      <c r="AF97" s="1041"/>
      <c r="AG97" s="1041"/>
      <c r="AH97" s="1041"/>
      <c r="AI97" s="1041"/>
      <c r="AJ97" s="1041"/>
      <c r="AK97" s="1041"/>
      <c r="AL97" s="1041"/>
      <c r="AM97" s="1041"/>
      <c r="AN97" s="1041"/>
      <c r="AO97" s="1041"/>
      <c r="AP97" s="1041"/>
      <c r="AQ97" s="1041"/>
    </row>
    <row r="98" spans="4:43" ht="18" customHeight="1" x14ac:dyDescent="0.2">
      <c r="F98" s="1041"/>
      <c r="G98" s="1041"/>
      <c r="H98" s="1041"/>
      <c r="I98" s="1041"/>
      <c r="J98" s="1041"/>
      <c r="K98" s="1041"/>
      <c r="L98" s="1041"/>
      <c r="M98" s="1041"/>
      <c r="N98" s="1041"/>
      <c r="O98" s="1041"/>
      <c r="P98" s="1041"/>
      <c r="Q98" s="1041"/>
      <c r="R98" s="1041"/>
      <c r="S98" s="1041"/>
      <c r="T98" s="1041"/>
      <c r="U98" s="1041"/>
      <c r="V98" s="1041"/>
      <c r="W98" s="1041"/>
      <c r="X98" s="1041"/>
      <c r="Y98" s="1041"/>
      <c r="Z98" s="1041"/>
      <c r="AA98" s="1041"/>
      <c r="AB98" s="1041"/>
      <c r="AC98" s="1041"/>
      <c r="AD98" s="1041"/>
      <c r="AE98" s="1041"/>
      <c r="AF98" s="1041"/>
      <c r="AG98" s="1041"/>
      <c r="AH98" s="1041"/>
      <c r="AI98" s="1041"/>
      <c r="AJ98" s="1041"/>
      <c r="AK98" s="1041"/>
      <c r="AL98" s="1041"/>
      <c r="AM98" s="1041"/>
      <c r="AN98" s="1041"/>
      <c r="AO98" s="1041"/>
      <c r="AP98" s="1041"/>
      <c r="AQ98" s="1041"/>
    </row>
    <row r="99" spans="4:43" ht="18" customHeight="1" x14ac:dyDescent="0.2">
      <c r="F99" s="1041"/>
      <c r="G99" s="1041"/>
      <c r="H99" s="1041"/>
      <c r="I99" s="1041"/>
      <c r="J99" s="1041"/>
      <c r="K99" s="1041"/>
      <c r="L99" s="1041"/>
      <c r="M99" s="1041"/>
      <c r="N99" s="1041"/>
      <c r="O99" s="1041"/>
      <c r="P99" s="1041"/>
      <c r="Q99" s="1041"/>
      <c r="R99" s="1041"/>
      <c r="S99" s="1041"/>
      <c r="T99" s="1041"/>
      <c r="U99" s="1041"/>
      <c r="V99" s="1041"/>
      <c r="W99" s="1041"/>
      <c r="X99" s="1041"/>
      <c r="Y99" s="1041"/>
      <c r="Z99" s="1041"/>
      <c r="AA99" s="1041"/>
      <c r="AB99" s="1041"/>
      <c r="AC99" s="1041"/>
      <c r="AD99" s="1041"/>
      <c r="AE99" s="1041"/>
      <c r="AF99" s="1041"/>
      <c r="AG99" s="1041"/>
      <c r="AH99" s="1041"/>
      <c r="AI99" s="1041"/>
      <c r="AJ99" s="1041"/>
      <c r="AK99" s="1041"/>
      <c r="AL99" s="1041"/>
      <c r="AM99" s="1041"/>
      <c r="AN99" s="1041"/>
      <c r="AO99" s="1041"/>
      <c r="AP99" s="1041"/>
      <c r="AQ99" s="1041"/>
    </row>
    <row r="100" spans="4:43" ht="12" customHeight="1" x14ac:dyDescent="0.2">
      <c r="F100" s="122"/>
      <c r="G100" s="122"/>
      <c r="H100" s="122"/>
      <c r="I100" s="122"/>
      <c r="J100" s="122"/>
      <c r="K100" s="122"/>
      <c r="L100" s="122"/>
      <c r="M100" s="122"/>
      <c r="N100" s="122"/>
      <c r="O100" s="122"/>
      <c r="P100" s="122"/>
      <c r="Q100" s="122"/>
      <c r="R100" s="122"/>
      <c r="S100" s="122"/>
      <c r="T100" s="122"/>
      <c r="U100" s="122"/>
      <c r="V100" s="122"/>
      <c r="W100" s="122"/>
      <c r="X100" s="122"/>
      <c r="Y100" s="122"/>
      <c r="Z100" s="122"/>
      <c r="AA100" s="122"/>
      <c r="AB100" s="122"/>
      <c r="AC100" s="122"/>
      <c r="AD100" s="122"/>
      <c r="AE100" s="122"/>
      <c r="AF100" s="122"/>
      <c r="AG100" s="122"/>
      <c r="AH100" s="122"/>
      <c r="AI100" s="122"/>
      <c r="AJ100" s="122"/>
      <c r="AK100" s="122"/>
      <c r="AL100" s="122"/>
      <c r="AM100" s="122"/>
      <c r="AN100" s="122"/>
      <c r="AO100" s="122"/>
      <c r="AP100" s="122"/>
      <c r="AQ100" s="122"/>
    </row>
    <row r="101" spans="4:43" ht="18" customHeight="1" x14ac:dyDescent="0.2">
      <c r="D101" s="1206" t="s">
        <v>412</v>
      </c>
      <c r="E101" s="1206"/>
      <c r="F101" s="1041" t="s">
        <v>413</v>
      </c>
      <c r="G101" s="1041"/>
      <c r="H101" s="1041"/>
      <c r="I101" s="1041"/>
      <c r="J101" s="1041"/>
      <c r="K101" s="1041"/>
      <c r="L101" s="1041"/>
      <c r="M101" s="1041"/>
      <c r="N101" s="1041"/>
      <c r="O101" s="1041"/>
      <c r="P101" s="1041"/>
      <c r="Q101" s="1041"/>
      <c r="R101" s="1041"/>
      <c r="S101" s="1041"/>
      <c r="T101" s="1041"/>
      <c r="U101" s="1041"/>
      <c r="V101" s="1041"/>
      <c r="W101" s="1041"/>
      <c r="X101" s="1041"/>
      <c r="Y101" s="1041"/>
      <c r="Z101" s="1041"/>
      <c r="AA101" s="1041"/>
      <c r="AB101" s="1041"/>
      <c r="AC101" s="1041"/>
      <c r="AD101" s="1041"/>
      <c r="AE101" s="1041"/>
      <c r="AF101" s="1041"/>
      <c r="AG101" s="1041"/>
      <c r="AH101" s="1041"/>
      <c r="AI101" s="1041"/>
      <c r="AJ101" s="1041"/>
      <c r="AK101" s="1041"/>
      <c r="AL101" s="1041"/>
      <c r="AM101" s="1041"/>
      <c r="AN101" s="1041"/>
      <c r="AO101" s="1041"/>
      <c r="AP101" s="1041"/>
      <c r="AQ101" s="1041"/>
    </row>
    <row r="102" spans="4:43" ht="8.1" customHeight="1" x14ac:dyDescent="0.2">
      <c r="F102" s="151"/>
      <c r="G102" s="151"/>
      <c r="H102" s="151"/>
      <c r="I102" s="151"/>
      <c r="J102" s="151"/>
      <c r="K102" s="151"/>
      <c r="L102" s="151"/>
      <c r="M102" s="151"/>
      <c r="N102" s="151"/>
      <c r="O102" s="151"/>
      <c r="P102" s="151"/>
      <c r="Q102" s="151"/>
      <c r="R102" s="151"/>
      <c r="S102" s="151"/>
      <c r="T102" s="151"/>
      <c r="U102" s="151"/>
      <c r="V102" s="151"/>
      <c r="W102" s="151"/>
      <c r="X102" s="151"/>
      <c r="Y102" s="151"/>
      <c r="Z102" s="151"/>
      <c r="AA102" s="151"/>
      <c r="AB102" s="151"/>
      <c r="AC102" s="151"/>
      <c r="AD102" s="151"/>
      <c r="AE102" s="151"/>
      <c r="AF102" s="151"/>
      <c r="AG102" s="151"/>
      <c r="AH102" s="151"/>
      <c r="AI102" s="151"/>
      <c r="AJ102" s="151"/>
      <c r="AK102" s="151"/>
      <c r="AL102" s="151"/>
      <c r="AM102" s="151"/>
      <c r="AN102" s="151"/>
      <c r="AO102" s="151"/>
      <c r="AP102" s="151"/>
      <c r="AQ102" s="151"/>
    </row>
    <row r="103" spans="4:43" ht="18" customHeight="1" x14ac:dyDescent="0.2">
      <c r="F103" s="180" t="s">
        <v>404</v>
      </c>
      <c r="G103" s="1041" t="s">
        <v>415</v>
      </c>
      <c r="H103" s="1041"/>
      <c r="I103" s="1041"/>
      <c r="J103" s="1041"/>
      <c r="K103" s="1041"/>
      <c r="L103" s="1041"/>
      <c r="M103" s="1041"/>
      <c r="N103" s="1041"/>
      <c r="O103" s="1041"/>
      <c r="P103" s="1041"/>
      <c r="Q103" s="1041"/>
      <c r="R103" s="1041"/>
      <c r="S103" s="1041"/>
      <c r="T103" s="1041"/>
      <c r="U103" s="1041"/>
      <c r="V103" s="1041"/>
      <c r="W103" s="1041"/>
      <c r="X103" s="1041"/>
      <c r="Y103" s="1041"/>
      <c r="Z103" s="1041"/>
      <c r="AA103" s="1041"/>
      <c r="AB103" s="1041"/>
      <c r="AC103" s="1041"/>
      <c r="AD103" s="1041"/>
      <c r="AE103" s="1041"/>
      <c r="AF103" s="1041"/>
      <c r="AG103" s="1041"/>
      <c r="AH103" s="1041"/>
      <c r="AI103" s="1041"/>
      <c r="AJ103" s="1041"/>
      <c r="AK103" s="1041"/>
      <c r="AL103" s="1041"/>
      <c r="AM103" s="1041"/>
      <c r="AN103" s="1041"/>
      <c r="AO103" s="1041"/>
      <c r="AP103" s="1041"/>
      <c r="AQ103" s="1041"/>
    </row>
    <row r="104" spans="4:43" ht="18" customHeight="1" x14ac:dyDescent="0.2">
      <c r="G104" s="1041"/>
      <c r="H104" s="1041"/>
      <c r="I104" s="1041"/>
      <c r="J104" s="1041"/>
      <c r="K104" s="1041"/>
      <c r="L104" s="1041"/>
      <c r="M104" s="1041"/>
      <c r="N104" s="1041"/>
      <c r="O104" s="1041"/>
      <c r="P104" s="1041"/>
      <c r="Q104" s="1041"/>
      <c r="R104" s="1041"/>
      <c r="S104" s="1041"/>
      <c r="T104" s="1041"/>
      <c r="U104" s="1041"/>
      <c r="V104" s="1041"/>
      <c r="W104" s="1041"/>
      <c r="X104" s="1041"/>
      <c r="Y104" s="1041"/>
      <c r="Z104" s="1041"/>
      <c r="AA104" s="1041"/>
      <c r="AB104" s="1041"/>
      <c r="AC104" s="1041"/>
      <c r="AD104" s="1041"/>
      <c r="AE104" s="1041"/>
      <c r="AF104" s="1041"/>
      <c r="AG104" s="1041"/>
      <c r="AH104" s="1041"/>
      <c r="AI104" s="1041"/>
      <c r="AJ104" s="1041"/>
      <c r="AK104" s="1041"/>
      <c r="AL104" s="1041"/>
      <c r="AM104" s="1041"/>
      <c r="AN104" s="1041"/>
      <c r="AO104" s="1041"/>
      <c r="AP104" s="1041"/>
      <c r="AQ104" s="1041"/>
    </row>
    <row r="105" spans="4:43" ht="8.1" customHeight="1" x14ac:dyDescent="0.2">
      <c r="F105" s="151"/>
      <c r="G105" s="151"/>
      <c r="H105" s="151"/>
      <c r="I105" s="151"/>
      <c r="J105" s="151"/>
      <c r="K105" s="151"/>
      <c r="L105" s="151"/>
      <c r="M105" s="151"/>
      <c r="N105" s="151"/>
      <c r="O105" s="151"/>
      <c r="P105" s="151"/>
      <c r="Q105" s="151"/>
      <c r="R105" s="151"/>
      <c r="S105" s="151"/>
      <c r="T105" s="151"/>
      <c r="U105" s="151"/>
      <c r="V105" s="151"/>
      <c r="W105" s="151"/>
      <c r="X105" s="151"/>
      <c r="Y105" s="151"/>
      <c r="Z105" s="151"/>
      <c r="AA105" s="151"/>
      <c r="AB105" s="151"/>
      <c r="AC105" s="151"/>
      <c r="AD105" s="151"/>
      <c r="AE105" s="151"/>
      <c r="AF105" s="151"/>
      <c r="AG105" s="151"/>
      <c r="AH105" s="151"/>
      <c r="AI105" s="151"/>
      <c r="AJ105" s="151"/>
      <c r="AK105" s="151"/>
      <c r="AL105" s="151"/>
      <c r="AM105" s="151"/>
      <c r="AN105" s="151"/>
      <c r="AO105" s="151"/>
      <c r="AP105" s="151"/>
      <c r="AQ105" s="151"/>
    </row>
    <row r="106" spans="4:43" ht="18" customHeight="1" x14ac:dyDescent="0.2">
      <c r="F106" s="180" t="s">
        <v>406</v>
      </c>
      <c r="G106" s="1041" t="s">
        <v>416</v>
      </c>
      <c r="H106" s="1041"/>
      <c r="I106" s="1041"/>
      <c r="J106" s="1041"/>
      <c r="K106" s="1041"/>
      <c r="L106" s="1041"/>
      <c r="M106" s="1041"/>
      <c r="N106" s="1041"/>
      <c r="O106" s="1041"/>
      <c r="P106" s="1041"/>
      <c r="Q106" s="1041"/>
      <c r="R106" s="1041"/>
      <c r="S106" s="1041"/>
      <c r="T106" s="1041"/>
      <c r="U106" s="1041"/>
      <c r="V106" s="1041"/>
      <c r="W106" s="1041"/>
      <c r="X106" s="1041"/>
      <c r="Y106" s="1041"/>
      <c r="Z106" s="1041"/>
      <c r="AA106" s="1041"/>
      <c r="AB106" s="1041"/>
      <c r="AC106" s="1041"/>
      <c r="AD106" s="1041"/>
      <c r="AE106" s="1041"/>
      <c r="AF106" s="1041"/>
      <c r="AG106" s="1041"/>
      <c r="AH106" s="1041"/>
      <c r="AI106" s="1041"/>
      <c r="AJ106" s="1041"/>
      <c r="AK106" s="1041"/>
      <c r="AL106" s="1041"/>
      <c r="AM106" s="1041"/>
      <c r="AN106" s="1041"/>
      <c r="AO106" s="1041"/>
      <c r="AP106" s="1041"/>
      <c r="AQ106" s="1041"/>
    </row>
    <row r="107" spans="4:43" ht="18" customHeight="1" x14ac:dyDescent="0.2">
      <c r="G107" s="1041"/>
      <c r="H107" s="1041"/>
      <c r="I107" s="1041"/>
      <c r="J107" s="1041"/>
      <c r="K107" s="1041"/>
      <c r="L107" s="1041"/>
      <c r="M107" s="1041"/>
      <c r="N107" s="1041"/>
      <c r="O107" s="1041"/>
      <c r="P107" s="1041"/>
      <c r="Q107" s="1041"/>
      <c r="R107" s="1041"/>
      <c r="S107" s="1041"/>
      <c r="T107" s="1041"/>
      <c r="U107" s="1041"/>
      <c r="V107" s="1041"/>
      <c r="W107" s="1041"/>
      <c r="X107" s="1041"/>
      <c r="Y107" s="1041"/>
      <c r="Z107" s="1041"/>
      <c r="AA107" s="1041"/>
      <c r="AB107" s="1041"/>
      <c r="AC107" s="1041"/>
      <c r="AD107" s="1041"/>
      <c r="AE107" s="1041"/>
      <c r="AF107" s="1041"/>
      <c r="AG107" s="1041"/>
      <c r="AH107" s="1041"/>
      <c r="AI107" s="1041"/>
      <c r="AJ107" s="1041"/>
      <c r="AK107" s="1041"/>
      <c r="AL107" s="1041"/>
      <c r="AM107" s="1041"/>
      <c r="AN107" s="1041"/>
      <c r="AO107" s="1041"/>
      <c r="AP107" s="1041"/>
      <c r="AQ107" s="1041"/>
    </row>
    <row r="108" spans="4:43" ht="18" customHeight="1" x14ac:dyDescent="0.2">
      <c r="G108" s="1041"/>
      <c r="H108" s="1041"/>
      <c r="I108" s="1041"/>
      <c r="J108" s="1041"/>
      <c r="K108" s="1041"/>
      <c r="L108" s="1041"/>
      <c r="M108" s="1041"/>
      <c r="N108" s="1041"/>
      <c r="O108" s="1041"/>
      <c r="P108" s="1041"/>
      <c r="Q108" s="1041"/>
      <c r="R108" s="1041"/>
      <c r="S108" s="1041"/>
      <c r="T108" s="1041"/>
      <c r="U108" s="1041"/>
      <c r="V108" s="1041"/>
      <c r="W108" s="1041"/>
      <c r="X108" s="1041"/>
      <c r="Y108" s="1041"/>
      <c r="Z108" s="1041"/>
      <c r="AA108" s="1041"/>
      <c r="AB108" s="1041"/>
      <c r="AC108" s="1041"/>
      <c r="AD108" s="1041"/>
      <c r="AE108" s="1041"/>
      <c r="AF108" s="1041"/>
      <c r="AG108" s="1041"/>
      <c r="AH108" s="1041"/>
      <c r="AI108" s="1041"/>
      <c r="AJ108" s="1041"/>
      <c r="AK108" s="1041"/>
      <c r="AL108" s="1041"/>
      <c r="AM108" s="1041"/>
      <c r="AN108" s="1041"/>
      <c r="AO108" s="1041"/>
      <c r="AP108" s="1041"/>
      <c r="AQ108" s="1041"/>
    </row>
    <row r="109" spans="4:43" ht="8.1" customHeight="1" x14ac:dyDescent="0.2">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151"/>
      <c r="AN109" s="151"/>
      <c r="AO109" s="151"/>
      <c r="AP109" s="151"/>
      <c r="AQ109" s="151"/>
    </row>
    <row r="110" spans="4:43" ht="18" customHeight="1" x14ac:dyDescent="0.2">
      <c r="F110" s="180" t="s">
        <v>414</v>
      </c>
      <c r="G110" s="1041" t="s">
        <v>417</v>
      </c>
      <c r="H110" s="1041"/>
      <c r="I110" s="1041"/>
      <c r="J110" s="1041"/>
      <c r="K110" s="1041"/>
      <c r="L110" s="1041"/>
      <c r="M110" s="1041"/>
      <c r="N110" s="1041"/>
      <c r="O110" s="1041"/>
      <c r="P110" s="1041"/>
      <c r="Q110" s="1041"/>
      <c r="R110" s="1041"/>
      <c r="S110" s="1041"/>
      <c r="T110" s="1041"/>
      <c r="U110" s="1041"/>
      <c r="V110" s="1041"/>
      <c r="W110" s="1041"/>
      <c r="X110" s="1041"/>
      <c r="Y110" s="1041"/>
      <c r="Z110" s="1041"/>
      <c r="AA110" s="1041"/>
      <c r="AB110" s="1041"/>
      <c r="AC110" s="1041"/>
      <c r="AD110" s="1041"/>
      <c r="AE110" s="1041"/>
      <c r="AF110" s="1041"/>
      <c r="AG110" s="1041"/>
      <c r="AH110" s="1041"/>
      <c r="AI110" s="1041"/>
      <c r="AJ110" s="1041"/>
      <c r="AK110" s="1041"/>
      <c r="AL110" s="1041"/>
      <c r="AM110" s="1041"/>
      <c r="AN110" s="1041"/>
      <c r="AO110" s="1041"/>
      <c r="AP110" s="1041"/>
      <c r="AQ110" s="1041"/>
    </row>
    <row r="111" spans="4:43" ht="18" customHeight="1" x14ac:dyDescent="0.2">
      <c r="G111" s="1041"/>
      <c r="H111" s="1041"/>
      <c r="I111" s="1041"/>
      <c r="J111" s="1041"/>
      <c r="K111" s="1041"/>
      <c r="L111" s="1041"/>
      <c r="M111" s="1041"/>
      <c r="N111" s="1041"/>
      <c r="O111" s="1041"/>
      <c r="P111" s="1041"/>
      <c r="Q111" s="1041"/>
      <c r="R111" s="1041"/>
      <c r="S111" s="1041"/>
      <c r="T111" s="1041"/>
      <c r="U111" s="1041"/>
      <c r="V111" s="1041"/>
      <c r="W111" s="1041"/>
      <c r="X111" s="1041"/>
      <c r="Y111" s="1041"/>
      <c r="Z111" s="1041"/>
      <c r="AA111" s="1041"/>
      <c r="AB111" s="1041"/>
      <c r="AC111" s="1041"/>
      <c r="AD111" s="1041"/>
      <c r="AE111" s="1041"/>
      <c r="AF111" s="1041"/>
      <c r="AG111" s="1041"/>
      <c r="AH111" s="1041"/>
      <c r="AI111" s="1041"/>
      <c r="AJ111" s="1041"/>
      <c r="AK111" s="1041"/>
      <c r="AL111" s="1041"/>
      <c r="AM111" s="1041"/>
      <c r="AN111" s="1041"/>
      <c r="AO111" s="1041"/>
      <c r="AP111" s="1041"/>
      <c r="AQ111" s="1041"/>
    </row>
    <row r="112" spans="4:43" ht="18" customHeight="1" x14ac:dyDescent="0.2">
      <c r="G112" s="1041"/>
      <c r="H112" s="1041"/>
      <c r="I112" s="1041"/>
      <c r="J112" s="1041"/>
      <c r="K112" s="1041"/>
      <c r="L112" s="1041"/>
      <c r="M112" s="1041"/>
      <c r="N112" s="1041"/>
      <c r="O112" s="1041"/>
      <c r="P112" s="1041"/>
      <c r="Q112" s="1041"/>
      <c r="R112" s="1041"/>
      <c r="S112" s="1041"/>
      <c r="T112" s="1041"/>
      <c r="U112" s="1041"/>
      <c r="V112" s="1041"/>
      <c r="W112" s="1041"/>
      <c r="X112" s="1041"/>
      <c r="Y112" s="1041"/>
      <c r="Z112" s="1041"/>
      <c r="AA112" s="1041"/>
      <c r="AB112" s="1041"/>
      <c r="AC112" s="1041"/>
      <c r="AD112" s="1041"/>
      <c r="AE112" s="1041"/>
      <c r="AF112" s="1041"/>
      <c r="AG112" s="1041"/>
      <c r="AH112" s="1041"/>
      <c r="AI112" s="1041"/>
      <c r="AJ112" s="1041"/>
      <c r="AK112" s="1041"/>
      <c r="AL112" s="1041"/>
      <c r="AM112" s="1041"/>
      <c r="AN112" s="1041"/>
      <c r="AO112" s="1041"/>
      <c r="AP112" s="1041"/>
      <c r="AQ112" s="1041"/>
    </row>
  </sheetData>
  <sheetProtection algorithmName="SHA-512" hashValue="k5Z1MB1CzReZzDJ5G4sNW6++xiAQ3tVfc4R9hVnkMJji/MKffNlrUPPGPdYmVv3vlob94GtkoiE4nbJHhY/xLA==" saltValue="qqKuAD1xsfQiYhJuNb+Pgg==" spinCount="100000" sheet="1" objects="1" scenarios="1"/>
  <mergeCells count="95">
    <mergeCell ref="D33:O33"/>
    <mergeCell ref="P32:AC32"/>
    <mergeCell ref="V35:V36"/>
    <mergeCell ref="W35:AB36"/>
    <mergeCell ref="AC35:AC36"/>
    <mergeCell ref="S35:T36"/>
    <mergeCell ref="U35:U36"/>
    <mergeCell ref="Q33:AP33"/>
    <mergeCell ref="AK35:AP36"/>
    <mergeCell ref="K18:AP18"/>
    <mergeCell ref="M19:AP19"/>
    <mergeCell ref="K20:AP20"/>
    <mergeCell ref="M23:AP23"/>
    <mergeCell ref="AE32:AH32"/>
    <mergeCell ref="AI32:AP32"/>
    <mergeCell ref="K24:AP24"/>
    <mergeCell ref="M25:AP25"/>
    <mergeCell ref="K27:AP27"/>
    <mergeCell ref="M28:AP28"/>
    <mergeCell ref="K29:AP29"/>
    <mergeCell ref="AI21:AK21"/>
    <mergeCell ref="X30:AC30"/>
    <mergeCell ref="D32:O32"/>
    <mergeCell ref="AK15:AL15"/>
    <mergeCell ref="Z49:AD49"/>
    <mergeCell ref="AD35:AI35"/>
    <mergeCell ref="E41:AQ44"/>
    <mergeCell ref="D47:I47"/>
    <mergeCell ref="AF38:AQ38"/>
    <mergeCell ref="D35:I36"/>
    <mergeCell ref="J35:J36"/>
    <mergeCell ref="K35:L36"/>
    <mergeCell ref="M35:M36"/>
    <mergeCell ref="N35:R36"/>
    <mergeCell ref="AD36:AI36"/>
    <mergeCell ref="D48:I48"/>
    <mergeCell ref="D49:I49"/>
    <mergeCell ref="D37:I39"/>
    <mergeCell ref="S30:U30"/>
    <mergeCell ref="D4:AQ4"/>
    <mergeCell ref="AH7:AQ7"/>
    <mergeCell ref="AD9:AG10"/>
    <mergeCell ref="AH9:AQ10"/>
    <mergeCell ref="AL2:AQ2"/>
    <mergeCell ref="D6:V6"/>
    <mergeCell ref="D2:K2"/>
    <mergeCell ref="D13:I14"/>
    <mergeCell ref="AL14:AM14"/>
    <mergeCell ref="D15:I15"/>
    <mergeCell ref="D30:I30"/>
    <mergeCell ref="K30:M30"/>
    <mergeCell ref="O30:Q30"/>
    <mergeCell ref="D16:I18"/>
    <mergeCell ref="X21:AC21"/>
    <mergeCell ref="D21:W21"/>
    <mergeCell ref="AE21:AG21"/>
    <mergeCell ref="K17:U17"/>
    <mergeCell ref="K26:U26"/>
    <mergeCell ref="M13:AQ13"/>
    <mergeCell ref="K14:AK14"/>
    <mergeCell ref="AN15:AO15"/>
    <mergeCell ref="M16:AP16"/>
    <mergeCell ref="D61:E61"/>
    <mergeCell ref="F61:AQ64"/>
    <mergeCell ref="D19:I20"/>
    <mergeCell ref="D28:I29"/>
    <mergeCell ref="X15:AC15"/>
    <mergeCell ref="AG15:AI15"/>
    <mergeCell ref="D23:I24"/>
    <mergeCell ref="D25:I27"/>
    <mergeCell ref="D55:AQ56"/>
    <mergeCell ref="AE30:AG30"/>
    <mergeCell ref="AI30:AK30"/>
    <mergeCell ref="AM30:AO30"/>
    <mergeCell ref="AM21:AO21"/>
    <mergeCell ref="AJ51:AO51"/>
    <mergeCell ref="AP47:AQ47"/>
    <mergeCell ref="AD47:AO47"/>
    <mergeCell ref="D66:E66"/>
    <mergeCell ref="F66:AQ71"/>
    <mergeCell ref="D73:E73"/>
    <mergeCell ref="F73:AQ79"/>
    <mergeCell ref="D81:E81"/>
    <mergeCell ref="F81:AQ84"/>
    <mergeCell ref="G86:AQ87"/>
    <mergeCell ref="G89:AQ91"/>
    <mergeCell ref="D93:E93"/>
    <mergeCell ref="F93:AQ95"/>
    <mergeCell ref="G106:AQ108"/>
    <mergeCell ref="G110:AQ112"/>
    <mergeCell ref="D97:E97"/>
    <mergeCell ref="F97:AQ99"/>
    <mergeCell ref="D101:E101"/>
    <mergeCell ref="F101:AQ101"/>
    <mergeCell ref="G103:AQ104"/>
  </mergeCells>
  <phoneticPr fontId="1"/>
  <pageMargins left="0.39370078740157483" right="0.39370078740157483" top="0.39370078740157483" bottom="0.39370078740157483" header="0.31496062992125984" footer="0.31496062992125984"/>
  <pageSetup paperSize="9" scale="86" fitToHeight="0" orientation="portrait" horizontalDpi="1200" verticalDpi="1200" r:id="rId1"/>
  <rowBreaks count="1" manualBreakCount="1">
    <brk id="5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sheetPr>
  <dimension ref="D2:AX58"/>
  <sheetViews>
    <sheetView showGridLines="0" showZeros="0" zoomScaleNormal="100" zoomScaleSheetLayoutView="70" workbookViewId="0">
      <selection activeCell="AS21" sqref="AS21"/>
    </sheetView>
  </sheetViews>
  <sheetFormatPr defaultColWidth="9" defaultRowHeight="15.9" customHeight="1" x14ac:dyDescent="0.2"/>
  <cols>
    <col min="1" max="1" width="1.6640625" style="35" customWidth="1"/>
    <col min="2" max="3" width="2.109375" style="35" customWidth="1"/>
    <col min="4" max="43" width="2.6640625" style="35" customWidth="1"/>
    <col min="44" max="44" width="1.6640625" style="35" customWidth="1"/>
    <col min="45" max="45" width="1.88671875" style="35" customWidth="1"/>
    <col min="46" max="46" width="51.109375" style="336" hidden="1" customWidth="1"/>
    <col min="47" max="47" width="1.88671875" style="35" hidden="1" customWidth="1"/>
    <col min="48" max="48" width="51.109375" style="336" hidden="1" customWidth="1"/>
    <col min="49" max="49" width="1.88671875" style="35" hidden="1" customWidth="1"/>
    <col min="50" max="50" width="51.109375" style="336" hidden="1" customWidth="1"/>
    <col min="51" max="16384" width="9" style="35"/>
  </cols>
  <sheetData>
    <row r="2" spans="4:50" ht="15.9" customHeight="1" x14ac:dyDescent="0.2">
      <c r="AF2" s="957" t="str">
        <f>IF(入力シート!$L$27="個人",AX2,IF(入力シート!$L$19="主たる事業所",AT2,AV2))</f>
        <v>（法人免許会員用※支店）</v>
      </c>
      <c r="AG2" s="957"/>
      <c r="AH2" s="957"/>
      <c r="AI2" s="957"/>
      <c r="AJ2" s="957"/>
      <c r="AK2" s="957"/>
      <c r="AL2" s="957"/>
      <c r="AM2" s="957"/>
      <c r="AN2" s="957"/>
      <c r="AO2" s="957"/>
      <c r="AP2" s="957"/>
      <c r="AQ2" s="957"/>
      <c r="AT2" s="336" t="s">
        <v>547</v>
      </c>
      <c r="AV2" s="336" t="s">
        <v>548</v>
      </c>
      <c r="AX2" s="336" t="s">
        <v>549</v>
      </c>
    </row>
    <row r="3" spans="4:50" ht="15.9" customHeight="1" x14ac:dyDescent="0.2">
      <c r="AK3" s="36"/>
      <c r="AL3" s="36"/>
      <c r="AM3" s="36"/>
      <c r="AN3" s="36"/>
      <c r="AO3" s="36"/>
      <c r="AP3" s="36"/>
      <c r="AQ3" s="36"/>
    </row>
    <row r="4" spans="4:50" ht="32.1" customHeight="1" x14ac:dyDescent="0.2">
      <c r="P4" s="958" t="s">
        <v>104</v>
      </c>
      <c r="Q4" s="958"/>
      <c r="R4" s="958"/>
      <c r="S4" s="958"/>
      <c r="T4" s="958"/>
      <c r="U4" s="958"/>
      <c r="V4" s="958"/>
      <c r="W4" s="958"/>
      <c r="X4" s="958"/>
      <c r="Y4" s="958"/>
      <c r="Z4" s="958"/>
      <c r="AA4" s="958"/>
      <c r="AB4" s="958"/>
      <c r="AC4" s="958"/>
      <c r="AD4" s="958"/>
      <c r="AE4" s="958"/>
      <c r="AF4" s="1045"/>
      <c r="AG4" s="1045"/>
      <c r="AH4" s="1045"/>
      <c r="AI4" s="1045"/>
      <c r="AJ4" s="1045"/>
      <c r="AK4" s="1045"/>
      <c r="AL4" s="1045"/>
      <c r="AM4" s="1045"/>
      <c r="AN4" s="1045"/>
      <c r="AO4" s="1045"/>
      <c r="AP4" s="1045"/>
      <c r="AQ4" s="1045"/>
    </row>
    <row r="5" spans="4:50" ht="15.9" customHeight="1" x14ac:dyDescent="0.2">
      <c r="U5" s="36"/>
      <c r="V5" s="36"/>
      <c r="W5" s="36"/>
      <c r="X5" s="36"/>
      <c r="Y5" s="36"/>
      <c r="Z5" s="36"/>
      <c r="AA5" s="36"/>
      <c r="AB5" s="36"/>
      <c r="AC5" s="36"/>
      <c r="AD5" s="36"/>
      <c r="AF5" s="37"/>
      <c r="AG5" s="37"/>
      <c r="AH5" s="37"/>
      <c r="AI5" s="37"/>
      <c r="AJ5" s="37"/>
      <c r="AK5" s="37"/>
      <c r="AL5" s="37"/>
      <c r="AM5" s="37"/>
      <c r="AN5" s="37"/>
      <c r="AO5" s="37"/>
      <c r="AP5" s="37"/>
    </row>
    <row r="6" spans="4:50" ht="15.9" customHeight="1" x14ac:dyDescent="0.2">
      <c r="U6" s="36"/>
      <c r="V6" s="36"/>
      <c r="W6" s="36"/>
      <c r="X6" s="36"/>
      <c r="Y6" s="36"/>
      <c r="Z6" s="36"/>
      <c r="AA6" s="36"/>
      <c r="AB6" s="36"/>
      <c r="AC6" s="36"/>
      <c r="AD6" s="36"/>
      <c r="AE6" s="1039" t="str">
        <f>IF(入力シート!$L$23="正会員",入力シート!AM30,"")</f>
        <v/>
      </c>
      <c r="AF6" s="1276"/>
      <c r="AG6" s="1276"/>
      <c r="AH6" s="1276"/>
      <c r="AI6" s="38" t="s">
        <v>59</v>
      </c>
      <c r="AJ6" s="1039" t="str">
        <f>IF(入力シート!$L$23="正会員",入力シート!AS30,"")</f>
        <v/>
      </c>
      <c r="AK6" s="1039"/>
      <c r="AL6" s="1039"/>
      <c r="AM6" s="39" t="s">
        <v>1</v>
      </c>
      <c r="AN6" s="1039" t="str">
        <f>IF(入力シート!$L$23="正会員",入力シート!AV30,"")</f>
        <v/>
      </c>
      <c r="AO6" s="1039"/>
      <c r="AP6" s="1049"/>
      <c r="AQ6" s="39" t="s">
        <v>2</v>
      </c>
      <c r="AS6" s="336"/>
      <c r="AT6" s="35"/>
      <c r="AU6" s="336"/>
      <c r="AV6" s="35"/>
      <c r="AW6" s="336"/>
      <c r="AX6" s="35"/>
    </row>
    <row r="7" spans="4:50" ht="15.9" customHeight="1" x14ac:dyDescent="0.2">
      <c r="U7" s="36"/>
      <c r="V7" s="36"/>
      <c r="W7" s="36"/>
      <c r="X7" s="36"/>
      <c r="Y7" s="36"/>
      <c r="Z7" s="36"/>
      <c r="AA7" s="36"/>
      <c r="AB7" s="36"/>
      <c r="AC7" s="36"/>
      <c r="AD7" s="36"/>
      <c r="AF7" s="37"/>
      <c r="AG7" s="37"/>
      <c r="AH7" s="37"/>
      <c r="AI7" s="37"/>
      <c r="AJ7" s="37"/>
      <c r="AK7" s="37"/>
      <c r="AL7" s="37"/>
      <c r="AM7" s="37"/>
      <c r="AN7" s="37"/>
      <c r="AO7" s="37"/>
      <c r="AP7" s="37"/>
    </row>
    <row r="8" spans="4:50" ht="15.9" customHeight="1" x14ac:dyDescent="0.2">
      <c r="D8" s="1028" t="s">
        <v>105</v>
      </c>
      <c r="E8" s="1028"/>
      <c r="F8" s="1028"/>
      <c r="G8" s="1028"/>
      <c r="H8" s="1028"/>
      <c r="I8" s="1028"/>
      <c r="J8" s="1028"/>
      <c r="K8" s="1028"/>
      <c r="L8" s="1028"/>
      <c r="M8" s="1028"/>
      <c r="N8" s="1028"/>
      <c r="O8" s="1028"/>
      <c r="P8" s="1028"/>
      <c r="Q8" s="1028"/>
      <c r="R8" s="1028"/>
      <c r="S8" s="1028"/>
      <c r="T8" s="1028"/>
      <c r="U8" s="1028"/>
      <c r="V8" s="1028"/>
      <c r="W8" s="1028"/>
      <c r="X8" s="1028"/>
      <c r="Y8" s="1028"/>
      <c r="Z8" s="1028"/>
    </row>
    <row r="9" spans="4:50" ht="3.9" customHeight="1" x14ac:dyDescent="0.2"/>
    <row r="10" spans="4:50" ht="20.100000000000001" customHeight="1" x14ac:dyDescent="0.2">
      <c r="D10" s="1277" t="s">
        <v>106</v>
      </c>
      <c r="E10" s="1277"/>
      <c r="F10" s="1277"/>
      <c r="G10" s="1277"/>
      <c r="H10" s="1045" t="s">
        <v>538</v>
      </c>
      <c r="I10" s="1045"/>
      <c r="J10" s="1045"/>
      <c r="K10" s="1045"/>
      <c r="L10" s="1045"/>
      <c r="M10" s="1045"/>
      <c r="N10" s="1045"/>
      <c r="O10" s="1278" t="s">
        <v>42</v>
      </c>
      <c r="P10" s="1278"/>
      <c r="Q10" s="67"/>
      <c r="R10" s="67"/>
      <c r="S10" s="67"/>
      <c r="T10" s="67"/>
      <c r="U10" s="67"/>
      <c r="V10" s="67"/>
      <c r="W10" s="67"/>
      <c r="X10" s="67"/>
      <c r="Y10" s="67"/>
      <c r="Z10" s="67"/>
      <c r="AG10" s="1275"/>
      <c r="AH10" s="1275"/>
      <c r="AI10" s="1275"/>
      <c r="AJ10" s="38"/>
      <c r="AK10" s="1275"/>
      <c r="AL10" s="1275"/>
      <c r="AM10" s="1275"/>
      <c r="AN10" s="39"/>
      <c r="AO10" s="1275"/>
      <c r="AP10" s="1275"/>
      <c r="AQ10" s="39"/>
    </row>
    <row r="12" spans="4:50" ht="15.9" customHeight="1" x14ac:dyDescent="0.2">
      <c r="V12" s="30" t="s">
        <v>107</v>
      </c>
      <c r="W12" s="30"/>
      <c r="X12" s="30"/>
      <c r="Y12" s="30"/>
      <c r="AA12" s="1047">
        <f>入力シート!L143</f>
        <v>0</v>
      </c>
      <c r="AB12" s="1047"/>
      <c r="AC12" s="1047"/>
      <c r="AD12" s="1047"/>
      <c r="AE12" s="1047" t="s">
        <v>43</v>
      </c>
      <c r="AF12" s="1047"/>
      <c r="AG12" s="128"/>
      <c r="AH12" s="128"/>
      <c r="AI12" s="128"/>
      <c r="AJ12" s="128"/>
      <c r="AK12" s="128"/>
      <c r="AL12" s="128"/>
      <c r="AM12" s="128"/>
      <c r="AN12" s="128"/>
      <c r="AO12" s="128"/>
      <c r="AP12" s="128"/>
      <c r="AQ12" s="128"/>
    </row>
    <row r="13" spans="4:50" ht="8.1" customHeight="1" x14ac:dyDescent="0.2">
      <c r="V13" s="30"/>
      <c r="W13" s="30"/>
      <c r="X13" s="30"/>
      <c r="Y13" s="30"/>
      <c r="AA13" s="128"/>
      <c r="AB13" s="128"/>
      <c r="AC13" s="128"/>
      <c r="AD13" s="128"/>
      <c r="AE13" s="128"/>
      <c r="AF13" s="128"/>
      <c r="AG13" s="128"/>
      <c r="AH13" s="128"/>
      <c r="AI13" s="128"/>
      <c r="AJ13" s="128"/>
      <c r="AK13" s="128"/>
      <c r="AL13" s="128"/>
      <c r="AM13" s="128"/>
      <c r="AN13" s="128"/>
      <c r="AO13" s="128"/>
      <c r="AP13" s="387"/>
      <c r="AQ13" s="387"/>
    </row>
    <row r="14" spans="4:50" ht="15.9" customHeight="1" x14ac:dyDescent="0.2">
      <c r="V14" s="30" t="s">
        <v>109</v>
      </c>
      <c r="W14" s="30"/>
      <c r="X14" s="30"/>
      <c r="Y14" s="30"/>
      <c r="AA14" s="1158">
        <f>入力シート!L152</f>
        <v>0</v>
      </c>
      <c r="AB14" s="1158"/>
      <c r="AC14" s="1158"/>
      <c r="AD14" s="1158"/>
      <c r="AE14" s="128" t="s">
        <v>113</v>
      </c>
      <c r="AF14" s="1221">
        <f>入力シート!M155</f>
        <v>0</v>
      </c>
      <c r="AG14" s="1221"/>
      <c r="AH14" s="1221"/>
      <c r="AI14" s="1221"/>
      <c r="AJ14" s="128" t="s">
        <v>114</v>
      </c>
      <c r="AK14" s="1221">
        <f>入力シート!V155</f>
        <v>0</v>
      </c>
      <c r="AL14" s="1221"/>
      <c r="AM14" s="1221"/>
      <c r="AN14" s="1221"/>
      <c r="AO14" s="1221"/>
      <c r="AP14" s="1221"/>
      <c r="AQ14" s="387" t="s">
        <v>14</v>
      </c>
    </row>
    <row r="15" spans="4:50" ht="8.1" customHeight="1" x14ac:dyDescent="0.2">
      <c r="V15" s="30"/>
      <c r="W15" s="30"/>
      <c r="X15" s="30"/>
      <c r="Y15" s="30"/>
      <c r="AA15" s="128"/>
      <c r="AB15" s="128"/>
      <c r="AC15" s="128"/>
      <c r="AD15" s="128"/>
      <c r="AE15" s="128"/>
      <c r="AF15" s="31"/>
      <c r="AG15" s="31"/>
      <c r="AH15" s="31"/>
      <c r="AI15" s="31"/>
      <c r="AJ15" s="128"/>
      <c r="AK15" s="31"/>
      <c r="AL15" s="31"/>
      <c r="AM15" s="31"/>
      <c r="AN15" s="31"/>
      <c r="AO15" s="31"/>
      <c r="AP15" s="31"/>
      <c r="AQ15" s="387"/>
    </row>
    <row r="16" spans="4:50" ht="15.9" customHeight="1" x14ac:dyDescent="0.2">
      <c r="V16" s="30" t="s">
        <v>111</v>
      </c>
      <c r="W16" s="30"/>
      <c r="X16" s="30"/>
      <c r="Y16" s="30"/>
      <c r="AA16" s="1022">
        <f>IF(入力シート!L19="主たる事業所",入力シート!K40,入力シート!K54)</f>
        <v>0</v>
      </c>
      <c r="AB16" s="1022"/>
      <c r="AC16" s="1022"/>
      <c r="AD16" s="1022"/>
      <c r="AE16" s="1022"/>
      <c r="AF16" s="1022"/>
      <c r="AG16" s="1022"/>
      <c r="AH16" s="1022"/>
      <c r="AI16" s="1022"/>
      <c r="AJ16" s="1022"/>
      <c r="AK16" s="1022"/>
      <c r="AL16" s="1022"/>
      <c r="AM16" s="1022"/>
      <c r="AN16" s="1022"/>
      <c r="AO16" s="1022"/>
      <c r="AP16" s="1022"/>
      <c r="AQ16" s="1022"/>
    </row>
    <row r="17" spans="4:45" ht="15.9" customHeight="1" x14ac:dyDescent="0.2">
      <c r="V17" s="30"/>
      <c r="W17" s="30"/>
      <c r="X17" s="30"/>
      <c r="Y17" s="30"/>
      <c r="AA17" s="1022">
        <f>IF(入力シート!L19="主たる事業所",入力シート!K43,入力シート!K57)</f>
        <v>0</v>
      </c>
      <c r="AB17" s="1022"/>
      <c r="AC17" s="1022"/>
      <c r="AD17" s="1022"/>
      <c r="AE17" s="1022"/>
      <c r="AF17" s="1022"/>
      <c r="AG17" s="1022"/>
      <c r="AH17" s="1022"/>
      <c r="AI17" s="1022"/>
      <c r="AJ17" s="1022"/>
      <c r="AK17" s="1022"/>
      <c r="AL17" s="1022"/>
      <c r="AM17" s="1022"/>
      <c r="AN17" s="1022"/>
      <c r="AO17" s="1022"/>
      <c r="AP17" s="1022"/>
      <c r="AQ17" s="1022"/>
    </row>
    <row r="18" spans="4:45" ht="8.1" customHeight="1" x14ac:dyDescent="0.2">
      <c r="V18" s="30"/>
      <c r="W18" s="30"/>
      <c r="X18" s="30"/>
      <c r="Y18" s="30"/>
      <c r="AA18" s="388"/>
      <c r="AB18" s="388"/>
      <c r="AC18" s="388"/>
      <c r="AD18" s="388"/>
      <c r="AE18" s="388"/>
      <c r="AF18" s="388"/>
      <c r="AG18" s="388"/>
      <c r="AH18" s="388"/>
      <c r="AI18" s="388"/>
      <c r="AJ18" s="388"/>
      <c r="AK18" s="388"/>
      <c r="AL18" s="388"/>
      <c r="AM18" s="388"/>
      <c r="AN18" s="388"/>
      <c r="AO18" s="388"/>
      <c r="AP18" s="388"/>
      <c r="AQ18" s="388"/>
    </row>
    <row r="19" spans="4:45" ht="15.9" customHeight="1" x14ac:dyDescent="0.2">
      <c r="V19" s="30" t="s">
        <v>112</v>
      </c>
      <c r="W19" s="30"/>
      <c r="X19" s="30"/>
      <c r="Y19" s="30"/>
      <c r="AA19" s="1022">
        <f>IF(入力シート!L19="主たる事業所",入力シート!K35,入力シート!K35)</f>
        <v>0</v>
      </c>
      <c r="AB19" s="1022"/>
      <c r="AC19" s="1022"/>
      <c r="AD19" s="1022"/>
      <c r="AE19" s="1022"/>
      <c r="AF19" s="1022"/>
      <c r="AG19" s="1022"/>
      <c r="AH19" s="1022"/>
      <c r="AI19" s="1022"/>
      <c r="AJ19" s="1022"/>
      <c r="AK19" s="1022"/>
      <c r="AL19" s="1022"/>
      <c r="AM19" s="1022"/>
      <c r="AN19" s="1022"/>
      <c r="AO19" s="1022"/>
      <c r="AP19" s="1022"/>
      <c r="AQ19" s="1022"/>
    </row>
    <row r="20" spans="4:45" ht="15.9" customHeight="1" x14ac:dyDescent="0.2">
      <c r="V20" s="30"/>
      <c r="W20" s="30"/>
      <c r="X20" s="30"/>
      <c r="Y20" s="30"/>
      <c r="AA20" s="1022">
        <f>IF(入力シート!L19="主たる事業所","",入力シート!K49)</f>
        <v>0</v>
      </c>
      <c r="AB20" s="1022"/>
      <c r="AC20" s="1022"/>
      <c r="AD20" s="1022"/>
      <c r="AE20" s="1022"/>
      <c r="AF20" s="1022"/>
      <c r="AG20" s="1022"/>
      <c r="AH20" s="1022"/>
      <c r="AI20" s="1022"/>
      <c r="AJ20" s="1022"/>
      <c r="AK20" s="1022"/>
      <c r="AL20" s="1022"/>
      <c r="AM20" s="1022"/>
      <c r="AN20" s="1022"/>
      <c r="AO20" s="1022"/>
      <c r="AP20" s="1022"/>
      <c r="AQ20" s="1022"/>
    </row>
    <row r="21" spans="4:45" ht="8.1" customHeight="1" x14ac:dyDescent="0.2">
      <c r="V21" s="30"/>
      <c r="W21" s="30"/>
      <c r="X21" s="30"/>
      <c r="Y21" s="30"/>
      <c r="AA21" s="388"/>
      <c r="AB21" s="388"/>
      <c r="AC21" s="388"/>
      <c r="AD21" s="388"/>
      <c r="AE21" s="388"/>
      <c r="AF21" s="388"/>
      <c r="AG21" s="388"/>
      <c r="AH21" s="388"/>
      <c r="AI21" s="388"/>
      <c r="AJ21" s="388"/>
      <c r="AK21" s="388"/>
      <c r="AL21" s="388"/>
      <c r="AM21" s="388"/>
      <c r="AN21" s="388"/>
      <c r="AO21" s="388"/>
      <c r="AP21" s="388"/>
      <c r="AQ21" s="388"/>
    </row>
    <row r="22" spans="4:45" ht="41.25" customHeight="1" x14ac:dyDescent="0.2">
      <c r="V22" s="30" t="s">
        <v>110</v>
      </c>
      <c r="W22" s="30"/>
      <c r="X22" s="30"/>
      <c r="Y22" s="30"/>
      <c r="AA22" s="128"/>
      <c r="AB22" s="128"/>
      <c r="AC22" s="128"/>
      <c r="AD22" s="128"/>
      <c r="AE22" s="128"/>
      <c r="AF22" s="128"/>
      <c r="AG22" s="128"/>
      <c r="AH22" s="128"/>
      <c r="AI22" s="128"/>
      <c r="AJ22" s="128"/>
      <c r="AK22" s="128"/>
      <c r="AL22" s="128"/>
      <c r="AM22" s="128"/>
      <c r="AN22" s="128"/>
      <c r="AO22" s="128"/>
      <c r="AP22" s="1274" t="s">
        <v>115</v>
      </c>
      <c r="AQ22" s="1274"/>
    </row>
    <row r="23" spans="4:45" ht="15.9" customHeight="1" x14ac:dyDescent="0.2">
      <c r="Z23" s="322"/>
      <c r="AA23" s="323" t="s">
        <v>527</v>
      </c>
      <c r="AB23" s="1271">
        <f>IF(入力シート!L19="主たる事業所",入力シート!K71,入力シート!K105)</f>
        <v>0</v>
      </c>
      <c r="AC23" s="1271"/>
      <c r="AD23" s="1271"/>
      <c r="AE23" s="1271"/>
      <c r="AF23" s="323" t="s">
        <v>539</v>
      </c>
      <c r="AG23" s="323"/>
      <c r="AH23" s="323"/>
      <c r="AI23" s="323"/>
      <c r="AJ23" s="323"/>
      <c r="AK23" s="324"/>
      <c r="AL23" s="324"/>
      <c r="AM23" s="324"/>
      <c r="AN23" s="457"/>
      <c r="AO23" s="1272" t="s">
        <v>668</v>
      </c>
      <c r="AP23" s="1272"/>
      <c r="AQ23" s="1272"/>
      <c r="AR23" s="125"/>
      <c r="AS23" s="125"/>
    </row>
    <row r="24" spans="4:45" ht="15.9" customHeight="1" x14ac:dyDescent="0.2">
      <c r="AN24" s="1273" t="s">
        <v>669</v>
      </c>
      <c r="AO24" s="1273"/>
      <c r="AP24" s="1273"/>
      <c r="AQ24" s="1273"/>
    </row>
    <row r="25" spans="4:45" ht="18" customHeight="1" x14ac:dyDescent="0.2">
      <c r="D25" s="1042" t="s">
        <v>116</v>
      </c>
      <c r="E25" s="1042"/>
      <c r="F25" s="1042"/>
      <c r="G25" s="1042"/>
      <c r="H25" s="1042"/>
      <c r="I25" s="1042"/>
      <c r="J25" s="1042"/>
      <c r="K25" s="1042"/>
      <c r="L25" s="1042"/>
      <c r="M25" s="1042"/>
      <c r="N25" s="1042"/>
      <c r="O25" s="1042"/>
      <c r="P25" s="1042"/>
      <c r="Q25" s="1042"/>
      <c r="R25" s="1042"/>
      <c r="S25" s="1042"/>
      <c r="T25" s="1042"/>
      <c r="U25" s="1042"/>
      <c r="V25" s="1042"/>
      <c r="W25" s="1042"/>
      <c r="X25" s="1042"/>
      <c r="Y25" s="1042"/>
      <c r="Z25" s="1042"/>
      <c r="AA25" s="1042"/>
      <c r="AB25" s="1042"/>
      <c r="AC25" s="1042"/>
      <c r="AD25" s="1042"/>
      <c r="AE25" s="1042"/>
      <c r="AF25" s="1042"/>
      <c r="AG25" s="1042"/>
      <c r="AH25" s="1042"/>
      <c r="AI25" s="1042"/>
      <c r="AJ25" s="1042"/>
      <c r="AK25" s="1042"/>
      <c r="AL25" s="1042"/>
      <c r="AM25" s="1042"/>
      <c r="AN25" s="1042"/>
      <c r="AO25" s="1042"/>
      <c r="AP25" s="1042"/>
      <c r="AQ25" s="1042"/>
    </row>
    <row r="26" spans="4:45" ht="18" customHeight="1" x14ac:dyDescent="0.2">
      <c r="D26" s="1042"/>
      <c r="E26" s="1042"/>
      <c r="F26" s="1042"/>
      <c r="G26" s="1042"/>
      <c r="H26" s="1042"/>
      <c r="I26" s="1042"/>
      <c r="J26" s="1042"/>
      <c r="K26" s="1042"/>
      <c r="L26" s="1042"/>
      <c r="M26" s="1042"/>
      <c r="N26" s="1042"/>
      <c r="O26" s="1042"/>
      <c r="P26" s="1042"/>
      <c r="Q26" s="1042"/>
      <c r="R26" s="1042"/>
      <c r="S26" s="1042"/>
      <c r="T26" s="1042"/>
      <c r="U26" s="1042"/>
      <c r="V26" s="1042"/>
      <c r="W26" s="1042"/>
      <c r="X26" s="1042"/>
      <c r="Y26" s="1042"/>
      <c r="Z26" s="1042"/>
      <c r="AA26" s="1042"/>
      <c r="AB26" s="1042"/>
      <c r="AC26" s="1042"/>
      <c r="AD26" s="1042"/>
      <c r="AE26" s="1042"/>
      <c r="AF26" s="1042"/>
      <c r="AG26" s="1042"/>
      <c r="AH26" s="1042"/>
      <c r="AI26" s="1042"/>
      <c r="AJ26" s="1042"/>
      <c r="AK26" s="1042"/>
      <c r="AL26" s="1042"/>
      <c r="AM26" s="1042"/>
      <c r="AN26" s="1042"/>
      <c r="AO26" s="1042"/>
      <c r="AP26" s="1042"/>
      <c r="AQ26" s="1042"/>
    </row>
    <row r="27" spans="4:45" ht="18" customHeight="1" x14ac:dyDescent="0.2">
      <c r="D27" s="1042"/>
      <c r="E27" s="1042"/>
      <c r="F27" s="1042"/>
      <c r="G27" s="1042"/>
      <c r="H27" s="1042"/>
      <c r="I27" s="1042"/>
      <c r="J27" s="1042"/>
      <c r="K27" s="1042"/>
      <c r="L27" s="1042"/>
      <c r="M27" s="1042"/>
      <c r="N27" s="1042"/>
      <c r="O27" s="1042"/>
      <c r="P27" s="1042"/>
      <c r="Q27" s="1042"/>
      <c r="R27" s="1042"/>
      <c r="S27" s="1042"/>
      <c r="T27" s="1042"/>
      <c r="U27" s="1042"/>
      <c r="V27" s="1042"/>
      <c r="W27" s="1042"/>
      <c r="X27" s="1042"/>
      <c r="Y27" s="1042"/>
      <c r="Z27" s="1042"/>
      <c r="AA27" s="1042"/>
      <c r="AB27" s="1042"/>
      <c r="AC27" s="1042"/>
      <c r="AD27" s="1042"/>
      <c r="AE27" s="1042"/>
      <c r="AF27" s="1042"/>
      <c r="AG27" s="1042"/>
      <c r="AH27" s="1042"/>
      <c r="AI27" s="1042"/>
      <c r="AJ27" s="1042"/>
      <c r="AK27" s="1042"/>
      <c r="AL27" s="1042"/>
      <c r="AM27" s="1042"/>
      <c r="AN27" s="1042"/>
      <c r="AO27" s="1042"/>
      <c r="AP27" s="1042"/>
      <c r="AQ27" s="1042"/>
    </row>
    <row r="29" spans="4:45" ht="18.75" customHeight="1" x14ac:dyDescent="0.2"/>
    <row r="30" spans="4:45" ht="18.75" customHeight="1" x14ac:dyDescent="0.2">
      <c r="D30" s="966" t="s">
        <v>24</v>
      </c>
      <c r="E30" s="966"/>
      <c r="F30" s="966"/>
      <c r="G30" s="966"/>
      <c r="H30" s="966"/>
      <c r="I30" s="966"/>
      <c r="J30" s="966"/>
      <c r="K30" s="966"/>
      <c r="L30" s="966"/>
      <c r="M30" s="966"/>
      <c r="N30" s="966"/>
      <c r="O30" s="966"/>
      <c r="P30" s="966"/>
      <c r="Q30" s="966"/>
      <c r="R30" s="966"/>
      <c r="S30" s="966"/>
      <c r="T30" s="966"/>
      <c r="U30" s="966"/>
      <c r="V30" s="966"/>
      <c r="W30" s="966"/>
      <c r="X30" s="966"/>
      <c r="Y30" s="966"/>
      <c r="Z30" s="966"/>
      <c r="AA30" s="966"/>
      <c r="AB30" s="966"/>
      <c r="AC30" s="966"/>
      <c r="AD30" s="966"/>
      <c r="AE30" s="966"/>
      <c r="AF30" s="966"/>
      <c r="AG30" s="966"/>
      <c r="AH30" s="966"/>
      <c r="AI30" s="966"/>
      <c r="AJ30" s="966"/>
      <c r="AK30" s="966"/>
      <c r="AL30" s="966"/>
      <c r="AM30" s="966"/>
      <c r="AN30" s="966"/>
      <c r="AO30" s="966"/>
      <c r="AP30" s="966"/>
      <c r="AQ30" s="966"/>
    </row>
    <row r="31" spans="4:45" ht="18.75" customHeight="1" x14ac:dyDescent="0.2"/>
    <row r="32" spans="4:45" ht="18.75" customHeight="1" x14ac:dyDescent="0.2">
      <c r="D32" s="1028" t="s">
        <v>117</v>
      </c>
      <c r="E32" s="1028"/>
      <c r="F32" s="1028"/>
      <c r="G32" s="1028"/>
      <c r="H32" s="1028"/>
      <c r="I32" s="1028"/>
      <c r="J32" s="1028"/>
      <c r="K32" s="1028"/>
      <c r="L32" s="1028"/>
      <c r="M32" s="1028"/>
      <c r="N32" s="1028"/>
      <c r="O32" s="1028"/>
      <c r="P32" s="1028"/>
      <c r="Q32" s="1028"/>
      <c r="R32" s="1028"/>
      <c r="S32" s="1028"/>
      <c r="T32" s="1028"/>
      <c r="U32" s="1028"/>
      <c r="V32" s="1028"/>
      <c r="W32" s="1028"/>
      <c r="X32" s="1028"/>
      <c r="Y32" s="1028"/>
      <c r="Z32" s="1028"/>
      <c r="AA32" s="1028"/>
      <c r="AB32" s="1028"/>
      <c r="AC32" s="1028"/>
      <c r="AD32" s="1028"/>
      <c r="AE32" s="1028"/>
      <c r="AF32" s="1028"/>
      <c r="AG32" s="1028"/>
      <c r="AH32" s="1028"/>
      <c r="AI32" s="1028"/>
      <c r="AJ32" s="1028"/>
      <c r="AK32" s="1028"/>
      <c r="AL32" s="1028"/>
      <c r="AM32" s="1028"/>
      <c r="AN32" s="1028"/>
      <c r="AO32" s="1028"/>
      <c r="AP32" s="1028"/>
      <c r="AQ32" s="1028"/>
    </row>
    <row r="33" spans="4:50" ht="18.75" customHeight="1" x14ac:dyDescent="0.2"/>
    <row r="34" spans="4:50" s="337" customFormat="1" ht="18.75" customHeight="1" x14ac:dyDescent="0.2">
      <c r="D34" s="1269" t="s">
        <v>47</v>
      </c>
      <c r="E34" s="1269"/>
      <c r="F34" s="1270" t="str">
        <f>IF(入力シート!$L$27="個人",AX34,IF(入力シート!$L$19="主たる事業所",AT34,AV34))</f>
        <v>宅地建物取引業者の倫理綱領を遵守し貴協会の会員として宅地建物取引業法等関係法規・諸法令に従い公正な不動産取引を行います。</v>
      </c>
      <c r="G34" s="1270"/>
      <c r="H34" s="1270"/>
      <c r="I34" s="1270"/>
      <c r="J34" s="1270"/>
      <c r="K34" s="1270"/>
      <c r="L34" s="1270"/>
      <c r="M34" s="1270"/>
      <c r="N34" s="1270"/>
      <c r="O34" s="1270"/>
      <c r="P34" s="1270"/>
      <c r="Q34" s="1270"/>
      <c r="R34" s="1270"/>
      <c r="S34" s="1270"/>
      <c r="T34" s="1270"/>
      <c r="U34" s="1270"/>
      <c r="V34" s="1270"/>
      <c r="W34" s="1270"/>
      <c r="X34" s="1270"/>
      <c r="Y34" s="1270"/>
      <c r="Z34" s="1270"/>
      <c r="AA34" s="1270"/>
      <c r="AB34" s="1270"/>
      <c r="AC34" s="1270"/>
      <c r="AD34" s="1270"/>
      <c r="AE34" s="1270"/>
      <c r="AF34" s="1270"/>
      <c r="AG34" s="1270"/>
      <c r="AH34" s="1270"/>
      <c r="AI34" s="1270"/>
      <c r="AJ34" s="1270"/>
      <c r="AK34" s="1270"/>
      <c r="AL34" s="1270"/>
      <c r="AM34" s="1270"/>
      <c r="AN34" s="1270"/>
      <c r="AO34" s="1270"/>
      <c r="AP34" s="1270"/>
      <c r="AQ34" s="1270"/>
      <c r="AT34" s="1279" t="s">
        <v>545</v>
      </c>
      <c r="AV34" s="1279" t="s">
        <v>545</v>
      </c>
      <c r="AX34" s="1279" t="s">
        <v>545</v>
      </c>
    </row>
    <row r="35" spans="4:50" s="337" customFormat="1" ht="18.75" customHeight="1" x14ac:dyDescent="0.2">
      <c r="D35" s="339"/>
      <c r="E35" s="339"/>
      <c r="F35" s="1270"/>
      <c r="G35" s="1270"/>
      <c r="H35" s="1270"/>
      <c r="I35" s="1270"/>
      <c r="J35" s="1270"/>
      <c r="K35" s="1270"/>
      <c r="L35" s="1270"/>
      <c r="M35" s="1270"/>
      <c r="N35" s="1270"/>
      <c r="O35" s="1270"/>
      <c r="P35" s="1270"/>
      <c r="Q35" s="1270"/>
      <c r="R35" s="1270"/>
      <c r="S35" s="1270"/>
      <c r="T35" s="1270"/>
      <c r="U35" s="1270"/>
      <c r="V35" s="1270"/>
      <c r="W35" s="1270"/>
      <c r="X35" s="1270"/>
      <c r="Y35" s="1270"/>
      <c r="Z35" s="1270"/>
      <c r="AA35" s="1270"/>
      <c r="AB35" s="1270"/>
      <c r="AC35" s="1270"/>
      <c r="AD35" s="1270"/>
      <c r="AE35" s="1270"/>
      <c r="AF35" s="1270"/>
      <c r="AG35" s="1270"/>
      <c r="AH35" s="1270"/>
      <c r="AI35" s="1270"/>
      <c r="AJ35" s="1270"/>
      <c r="AK35" s="1270"/>
      <c r="AL35" s="1270"/>
      <c r="AM35" s="1270"/>
      <c r="AN35" s="1270"/>
      <c r="AO35" s="1270"/>
      <c r="AP35" s="1270"/>
      <c r="AQ35" s="1270"/>
      <c r="AT35" s="1279"/>
      <c r="AV35" s="1279"/>
      <c r="AX35" s="1279"/>
    </row>
    <row r="36" spans="4:50" s="337" customFormat="1" ht="18.75" customHeight="1" x14ac:dyDescent="0.2">
      <c r="D36" s="339"/>
      <c r="E36" s="339"/>
      <c r="F36" s="340"/>
      <c r="G36" s="340"/>
      <c r="H36" s="340"/>
      <c r="I36" s="340"/>
      <c r="J36" s="340"/>
      <c r="K36" s="340"/>
      <c r="L36" s="340"/>
      <c r="M36" s="340"/>
      <c r="N36" s="340"/>
      <c r="O36" s="340"/>
      <c r="P36" s="340"/>
      <c r="Q36" s="340"/>
      <c r="R36" s="340"/>
      <c r="S36" s="340"/>
      <c r="T36" s="340"/>
      <c r="U36" s="340"/>
      <c r="V36" s="340"/>
      <c r="W36" s="340"/>
      <c r="X36" s="340"/>
      <c r="Y36" s="340"/>
      <c r="Z36" s="340"/>
      <c r="AA36" s="340"/>
      <c r="AB36" s="340"/>
      <c r="AC36" s="340"/>
      <c r="AD36" s="340"/>
      <c r="AE36" s="340"/>
      <c r="AF36" s="340"/>
      <c r="AG36" s="340"/>
      <c r="AH36" s="340"/>
      <c r="AI36" s="340"/>
      <c r="AJ36" s="340"/>
      <c r="AK36" s="340"/>
      <c r="AL36" s="340"/>
      <c r="AM36" s="340"/>
      <c r="AN36" s="340"/>
      <c r="AO36" s="340"/>
      <c r="AP36" s="340"/>
      <c r="AQ36" s="340"/>
    </row>
    <row r="37" spans="4:50" s="337" customFormat="1" ht="18.75" customHeight="1" x14ac:dyDescent="0.2">
      <c r="D37" s="1269" t="s">
        <v>47</v>
      </c>
      <c r="E37" s="1269"/>
      <c r="F37" s="1270" t="str">
        <f>IF(入力シート!$L$27="個人",AX37,IF(入力シート!$L$19="主たる事業所",AT37,AV37))</f>
        <v>貴協会の定款・諸規定、支部の規定を遵守するとともに貴協会が団体加盟する各団体の諸規則を遵守しその指導に従います。</v>
      </c>
      <c r="G37" s="1270"/>
      <c r="H37" s="1270"/>
      <c r="I37" s="1270"/>
      <c r="J37" s="1270"/>
      <c r="K37" s="1270"/>
      <c r="L37" s="1270"/>
      <c r="M37" s="1270"/>
      <c r="N37" s="1270"/>
      <c r="O37" s="1270"/>
      <c r="P37" s="1270"/>
      <c r="Q37" s="1270"/>
      <c r="R37" s="1270"/>
      <c r="S37" s="1270"/>
      <c r="T37" s="1270"/>
      <c r="U37" s="1270"/>
      <c r="V37" s="1270"/>
      <c r="W37" s="1270"/>
      <c r="X37" s="1270"/>
      <c r="Y37" s="1270"/>
      <c r="Z37" s="1270"/>
      <c r="AA37" s="1270"/>
      <c r="AB37" s="1270"/>
      <c r="AC37" s="1270"/>
      <c r="AD37" s="1270"/>
      <c r="AE37" s="1270"/>
      <c r="AF37" s="1270"/>
      <c r="AG37" s="1270"/>
      <c r="AH37" s="1270"/>
      <c r="AI37" s="1270"/>
      <c r="AJ37" s="1270"/>
      <c r="AK37" s="1270"/>
      <c r="AL37" s="1270"/>
      <c r="AM37" s="1270"/>
      <c r="AN37" s="1270"/>
      <c r="AO37" s="1270"/>
      <c r="AP37" s="1270"/>
      <c r="AQ37" s="1270"/>
      <c r="AT37" s="1279" t="s">
        <v>430</v>
      </c>
      <c r="AV37" s="1279" t="s">
        <v>430</v>
      </c>
      <c r="AX37" s="1279" t="s">
        <v>430</v>
      </c>
    </row>
    <row r="38" spans="4:50" s="337" customFormat="1" ht="18.75" customHeight="1" x14ac:dyDescent="0.2">
      <c r="D38" s="339"/>
      <c r="E38" s="339"/>
      <c r="F38" s="1270"/>
      <c r="G38" s="1270"/>
      <c r="H38" s="1270"/>
      <c r="I38" s="1270"/>
      <c r="J38" s="1270"/>
      <c r="K38" s="1270"/>
      <c r="L38" s="1270"/>
      <c r="M38" s="1270"/>
      <c r="N38" s="1270"/>
      <c r="O38" s="1270"/>
      <c r="P38" s="1270"/>
      <c r="Q38" s="1270"/>
      <c r="R38" s="1270"/>
      <c r="S38" s="1270"/>
      <c r="T38" s="1270"/>
      <c r="U38" s="1270"/>
      <c r="V38" s="1270"/>
      <c r="W38" s="1270"/>
      <c r="X38" s="1270"/>
      <c r="Y38" s="1270"/>
      <c r="Z38" s="1270"/>
      <c r="AA38" s="1270"/>
      <c r="AB38" s="1270"/>
      <c r="AC38" s="1270"/>
      <c r="AD38" s="1270"/>
      <c r="AE38" s="1270"/>
      <c r="AF38" s="1270"/>
      <c r="AG38" s="1270"/>
      <c r="AH38" s="1270"/>
      <c r="AI38" s="1270"/>
      <c r="AJ38" s="1270"/>
      <c r="AK38" s="1270"/>
      <c r="AL38" s="1270"/>
      <c r="AM38" s="1270"/>
      <c r="AN38" s="1270"/>
      <c r="AO38" s="1270"/>
      <c r="AP38" s="1270"/>
      <c r="AQ38" s="1270"/>
      <c r="AT38" s="1279"/>
      <c r="AV38" s="1279"/>
      <c r="AX38" s="1279"/>
    </row>
    <row r="39" spans="4:50" s="337" customFormat="1" ht="18.75" customHeight="1" x14ac:dyDescent="0.2">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row>
    <row r="40" spans="4:50" s="337" customFormat="1" ht="18.75" customHeight="1" x14ac:dyDescent="0.2">
      <c r="D40" s="1269" t="s">
        <v>47</v>
      </c>
      <c r="E40" s="1269"/>
      <c r="F40" s="1270" t="str">
        <f>IF(入力シート!$L$27="個人",AX40,IF(入力シート!$L$19="主たる事業所",AT40,AV40))</f>
        <v>現在、当社役員、従業者又はこれに準ずる者、株主、資金的つながりを有する者を含め、反社会的勢力（暴力団、暴力団関係企業、総会屋、若しくはこれらに準ずる者や構成員）とのかかわりはありません。また、入会後も同様にかかわりを持ちません。</v>
      </c>
      <c r="G40" s="1270"/>
      <c r="H40" s="1270"/>
      <c r="I40" s="1270"/>
      <c r="J40" s="1270"/>
      <c r="K40" s="1270"/>
      <c r="L40" s="1270"/>
      <c r="M40" s="1270"/>
      <c r="N40" s="1270"/>
      <c r="O40" s="1270"/>
      <c r="P40" s="1270"/>
      <c r="Q40" s="1270"/>
      <c r="R40" s="1270"/>
      <c r="S40" s="1270"/>
      <c r="T40" s="1270"/>
      <c r="U40" s="1270"/>
      <c r="V40" s="1270"/>
      <c r="W40" s="1270"/>
      <c r="X40" s="1270"/>
      <c r="Y40" s="1270"/>
      <c r="Z40" s="1270"/>
      <c r="AA40" s="1270"/>
      <c r="AB40" s="1270"/>
      <c r="AC40" s="1270"/>
      <c r="AD40" s="1270"/>
      <c r="AE40" s="1270"/>
      <c r="AF40" s="1270"/>
      <c r="AG40" s="1270"/>
      <c r="AH40" s="1270"/>
      <c r="AI40" s="1270"/>
      <c r="AJ40" s="1270"/>
      <c r="AK40" s="1270"/>
      <c r="AL40" s="1270"/>
      <c r="AM40" s="1270"/>
      <c r="AN40" s="1270"/>
      <c r="AO40" s="1270"/>
      <c r="AP40" s="1270"/>
      <c r="AQ40" s="1270"/>
      <c r="AT40" s="1279" t="s">
        <v>544</v>
      </c>
      <c r="AV40" s="1279" t="s">
        <v>544</v>
      </c>
      <c r="AX40" s="1279" t="s">
        <v>551</v>
      </c>
    </row>
    <row r="41" spans="4:50" s="337" customFormat="1" ht="18.75" customHeight="1" x14ac:dyDescent="0.2">
      <c r="D41" s="341"/>
      <c r="E41" s="341"/>
      <c r="F41" s="1270"/>
      <c r="G41" s="1270"/>
      <c r="H41" s="1270"/>
      <c r="I41" s="1270"/>
      <c r="J41" s="1270"/>
      <c r="K41" s="1270"/>
      <c r="L41" s="1270"/>
      <c r="M41" s="1270"/>
      <c r="N41" s="1270"/>
      <c r="O41" s="1270"/>
      <c r="P41" s="1270"/>
      <c r="Q41" s="1270"/>
      <c r="R41" s="1270"/>
      <c r="S41" s="1270"/>
      <c r="T41" s="1270"/>
      <c r="U41" s="1270"/>
      <c r="V41" s="1270"/>
      <c r="W41" s="1270"/>
      <c r="X41" s="1270"/>
      <c r="Y41" s="1270"/>
      <c r="Z41" s="1270"/>
      <c r="AA41" s="1270"/>
      <c r="AB41" s="1270"/>
      <c r="AC41" s="1270"/>
      <c r="AD41" s="1270"/>
      <c r="AE41" s="1270"/>
      <c r="AF41" s="1270"/>
      <c r="AG41" s="1270"/>
      <c r="AH41" s="1270"/>
      <c r="AI41" s="1270"/>
      <c r="AJ41" s="1270"/>
      <c r="AK41" s="1270"/>
      <c r="AL41" s="1270"/>
      <c r="AM41" s="1270"/>
      <c r="AN41" s="1270"/>
      <c r="AO41" s="1270"/>
      <c r="AP41" s="1270"/>
      <c r="AQ41" s="1270"/>
      <c r="AT41" s="1279"/>
      <c r="AV41" s="1279"/>
      <c r="AX41" s="1279"/>
    </row>
    <row r="42" spans="4:50" s="337" customFormat="1" ht="18.75" customHeight="1" x14ac:dyDescent="0.2">
      <c r="D42" s="339"/>
      <c r="E42" s="339"/>
      <c r="F42" s="1270"/>
      <c r="G42" s="1270"/>
      <c r="H42" s="1270"/>
      <c r="I42" s="1270"/>
      <c r="J42" s="1270"/>
      <c r="K42" s="1270"/>
      <c r="L42" s="1270"/>
      <c r="M42" s="1270"/>
      <c r="N42" s="1270"/>
      <c r="O42" s="1270"/>
      <c r="P42" s="1270"/>
      <c r="Q42" s="1270"/>
      <c r="R42" s="1270"/>
      <c r="S42" s="1270"/>
      <c r="T42" s="1270"/>
      <c r="U42" s="1270"/>
      <c r="V42" s="1270"/>
      <c r="W42" s="1270"/>
      <c r="X42" s="1270"/>
      <c r="Y42" s="1270"/>
      <c r="Z42" s="1270"/>
      <c r="AA42" s="1270"/>
      <c r="AB42" s="1270"/>
      <c r="AC42" s="1270"/>
      <c r="AD42" s="1270"/>
      <c r="AE42" s="1270"/>
      <c r="AF42" s="1270"/>
      <c r="AG42" s="1270"/>
      <c r="AH42" s="1270"/>
      <c r="AI42" s="1270"/>
      <c r="AJ42" s="1270"/>
      <c r="AK42" s="1270"/>
      <c r="AL42" s="1270"/>
      <c r="AM42" s="1270"/>
      <c r="AN42" s="1270"/>
      <c r="AO42" s="1270"/>
      <c r="AP42" s="1270"/>
      <c r="AQ42" s="1270"/>
      <c r="AT42" s="1279"/>
      <c r="AV42" s="1279"/>
      <c r="AX42" s="1279"/>
    </row>
    <row r="43" spans="4:50" s="337" customFormat="1" ht="18.75" customHeight="1" x14ac:dyDescent="0.2">
      <c r="D43" s="339"/>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row>
    <row r="44" spans="4:50" s="337" customFormat="1" ht="18.75" customHeight="1" x14ac:dyDescent="0.2">
      <c r="D44" s="1269" t="s">
        <v>47</v>
      </c>
      <c r="E44" s="1269"/>
      <c r="F44" s="1270" t="str">
        <f>IF(入力シート!$L$27="個人",AX44,IF(入力シート!$L$19="主たる事業所",AT44,AV44))</f>
        <v>貴協会を退会・除名された場合は、関連する 公益社団法人全国宅地建物取引業保証協会へ退会届を提出し退会致します。また、退会後は関連含む団体名及びハトマークの使用は一切いたしません。</v>
      </c>
      <c r="G44" s="1270"/>
      <c r="H44" s="1270"/>
      <c r="I44" s="1270"/>
      <c r="J44" s="1270"/>
      <c r="K44" s="1270"/>
      <c r="L44" s="1270"/>
      <c r="M44" s="1270"/>
      <c r="N44" s="1270"/>
      <c r="O44" s="1270"/>
      <c r="P44" s="1270"/>
      <c r="Q44" s="1270"/>
      <c r="R44" s="1270"/>
      <c r="S44" s="1270"/>
      <c r="T44" s="1270"/>
      <c r="U44" s="1270"/>
      <c r="V44" s="1270"/>
      <c r="W44" s="1270"/>
      <c r="X44" s="1270"/>
      <c r="Y44" s="1270"/>
      <c r="Z44" s="1270"/>
      <c r="AA44" s="1270"/>
      <c r="AB44" s="1270"/>
      <c r="AC44" s="1270"/>
      <c r="AD44" s="1270"/>
      <c r="AE44" s="1270"/>
      <c r="AF44" s="1270"/>
      <c r="AG44" s="1270"/>
      <c r="AH44" s="1270"/>
      <c r="AI44" s="1270"/>
      <c r="AJ44" s="1270"/>
      <c r="AK44" s="1270"/>
      <c r="AL44" s="1270"/>
      <c r="AM44" s="1270"/>
      <c r="AN44" s="1270"/>
      <c r="AO44" s="1270"/>
      <c r="AP44" s="1270"/>
      <c r="AQ44" s="1270"/>
      <c r="AT44" s="1279" t="s">
        <v>546</v>
      </c>
      <c r="AV44" s="1279" t="s">
        <v>546</v>
      </c>
      <c r="AX44" s="1279" t="s">
        <v>546</v>
      </c>
    </row>
    <row r="45" spans="4:50" s="337" customFormat="1" ht="18.75" customHeight="1" x14ac:dyDescent="0.2">
      <c r="D45" s="339"/>
      <c r="E45" s="339"/>
      <c r="F45" s="1270"/>
      <c r="G45" s="1270"/>
      <c r="H45" s="1270"/>
      <c r="I45" s="1270"/>
      <c r="J45" s="1270"/>
      <c r="K45" s="1270"/>
      <c r="L45" s="1270"/>
      <c r="M45" s="1270"/>
      <c r="N45" s="1270"/>
      <c r="O45" s="1270"/>
      <c r="P45" s="1270"/>
      <c r="Q45" s="1270"/>
      <c r="R45" s="1270"/>
      <c r="S45" s="1270"/>
      <c r="T45" s="1270"/>
      <c r="U45" s="1270"/>
      <c r="V45" s="1270"/>
      <c r="W45" s="1270"/>
      <c r="X45" s="1270"/>
      <c r="Y45" s="1270"/>
      <c r="Z45" s="1270"/>
      <c r="AA45" s="1270"/>
      <c r="AB45" s="1270"/>
      <c r="AC45" s="1270"/>
      <c r="AD45" s="1270"/>
      <c r="AE45" s="1270"/>
      <c r="AF45" s="1270"/>
      <c r="AG45" s="1270"/>
      <c r="AH45" s="1270"/>
      <c r="AI45" s="1270"/>
      <c r="AJ45" s="1270"/>
      <c r="AK45" s="1270"/>
      <c r="AL45" s="1270"/>
      <c r="AM45" s="1270"/>
      <c r="AN45" s="1270"/>
      <c r="AO45" s="1270"/>
      <c r="AP45" s="1270"/>
      <c r="AQ45" s="1270"/>
      <c r="AT45" s="1279"/>
      <c r="AV45" s="1279"/>
      <c r="AX45" s="1279"/>
    </row>
    <row r="46" spans="4:50" s="337" customFormat="1" ht="18.75" customHeight="1" x14ac:dyDescent="0.2">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row>
    <row r="47" spans="4:50" s="337" customFormat="1" ht="18.75" customHeight="1" x14ac:dyDescent="0.2">
      <c r="D47" s="1269" t="s">
        <v>47</v>
      </c>
      <c r="E47" s="1269"/>
      <c r="F47" s="1270" t="str">
        <f>IF(入力シート!$L$27="個人",AX47,IF(入力シート!$L$19="主たる事業所",AT47,AV47))</f>
        <v>貴協会を会費滞納により退会した者は、滞納会費を全額納入した後でなければ、当社の代表者として正会員にしません。</v>
      </c>
      <c r="G47" s="1270"/>
      <c r="H47" s="1270"/>
      <c r="I47" s="1270"/>
      <c r="J47" s="1270"/>
      <c r="K47" s="1270"/>
      <c r="L47" s="1270"/>
      <c r="M47" s="1270"/>
      <c r="N47" s="1270"/>
      <c r="O47" s="1270"/>
      <c r="P47" s="1270"/>
      <c r="Q47" s="1270"/>
      <c r="R47" s="1270"/>
      <c r="S47" s="1270"/>
      <c r="T47" s="1270"/>
      <c r="U47" s="1270"/>
      <c r="V47" s="1270"/>
      <c r="W47" s="1270"/>
      <c r="X47" s="1270"/>
      <c r="Y47" s="1270"/>
      <c r="Z47" s="1270"/>
      <c r="AA47" s="1270"/>
      <c r="AB47" s="1270"/>
      <c r="AC47" s="1270"/>
      <c r="AD47" s="1270"/>
      <c r="AE47" s="1270"/>
      <c r="AF47" s="1270"/>
      <c r="AG47" s="1270"/>
      <c r="AH47" s="1270"/>
      <c r="AI47" s="1270"/>
      <c r="AJ47" s="1270"/>
      <c r="AK47" s="1270"/>
      <c r="AL47" s="1270"/>
      <c r="AM47" s="1270"/>
      <c r="AN47" s="1270"/>
      <c r="AO47" s="1270"/>
      <c r="AP47" s="1270"/>
      <c r="AQ47" s="1270"/>
      <c r="AT47" s="1279" t="s">
        <v>540</v>
      </c>
      <c r="AV47" s="1279" t="s">
        <v>540</v>
      </c>
      <c r="AX47" s="1279" t="s">
        <v>542</v>
      </c>
    </row>
    <row r="48" spans="4:50" s="337" customFormat="1" ht="18.75" customHeight="1" x14ac:dyDescent="0.2">
      <c r="D48" s="339"/>
      <c r="E48" s="339"/>
      <c r="F48" s="1270"/>
      <c r="G48" s="1270"/>
      <c r="H48" s="1270"/>
      <c r="I48" s="1270"/>
      <c r="J48" s="1270"/>
      <c r="K48" s="1270"/>
      <c r="L48" s="1270"/>
      <c r="M48" s="1270"/>
      <c r="N48" s="1270"/>
      <c r="O48" s="1270"/>
      <c r="P48" s="1270"/>
      <c r="Q48" s="1270"/>
      <c r="R48" s="1270"/>
      <c r="S48" s="1270"/>
      <c r="T48" s="1270"/>
      <c r="U48" s="1270"/>
      <c r="V48" s="1270"/>
      <c r="W48" s="1270"/>
      <c r="X48" s="1270"/>
      <c r="Y48" s="1270"/>
      <c r="Z48" s="1270"/>
      <c r="AA48" s="1270"/>
      <c r="AB48" s="1270"/>
      <c r="AC48" s="1270"/>
      <c r="AD48" s="1270"/>
      <c r="AE48" s="1270"/>
      <c r="AF48" s="1270"/>
      <c r="AG48" s="1270"/>
      <c r="AH48" s="1270"/>
      <c r="AI48" s="1270"/>
      <c r="AJ48" s="1270"/>
      <c r="AK48" s="1270"/>
      <c r="AL48" s="1270"/>
      <c r="AM48" s="1270"/>
      <c r="AN48" s="1270"/>
      <c r="AO48" s="1270"/>
      <c r="AP48" s="1270"/>
      <c r="AQ48" s="1270"/>
      <c r="AT48" s="1279"/>
      <c r="AV48" s="1279"/>
      <c r="AX48" s="1279"/>
    </row>
    <row r="49" spans="4:50" s="337" customFormat="1" ht="18.75" customHeight="1" x14ac:dyDescent="0.2">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row>
    <row r="50" spans="4:50" s="337" customFormat="1" ht="18.75" customHeight="1" x14ac:dyDescent="0.2">
      <c r="D50" s="1280" t="str">
        <f>IF(F50=0,"","1.")</f>
        <v>1.</v>
      </c>
      <c r="E50" s="1280"/>
      <c r="F50" s="1270" t="str">
        <f>IF(入力シート!$L$27="個人",AX50,IF(入力シート!$L$19="主たる事業所",AT50,AV50))</f>
        <v>当社が、過去に貴協会を会費滞納により退会した者（ただし、その後に滞納会費を全額納入した者を除く）を当社の代表者にしたときは、貴協会を退会致します。退会しない場合は、貴協会より除名されても異議ありません。</v>
      </c>
      <c r="G50" s="1270"/>
      <c r="H50" s="1270"/>
      <c r="I50" s="1270"/>
      <c r="J50" s="1270"/>
      <c r="K50" s="1270"/>
      <c r="L50" s="1270"/>
      <c r="M50" s="1270"/>
      <c r="N50" s="1270"/>
      <c r="O50" s="1270"/>
      <c r="P50" s="1270"/>
      <c r="Q50" s="1270"/>
      <c r="R50" s="1270"/>
      <c r="S50" s="1270"/>
      <c r="T50" s="1270"/>
      <c r="U50" s="1270"/>
      <c r="V50" s="1270"/>
      <c r="W50" s="1270"/>
      <c r="X50" s="1270"/>
      <c r="Y50" s="1270"/>
      <c r="Z50" s="1270"/>
      <c r="AA50" s="1270"/>
      <c r="AB50" s="1270"/>
      <c r="AC50" s="1270"/>
      <c r="AD50" s="1270"/>
      <c r="AE50" s="1270"/>
      <c r="AF50" s="1270"/>
      <c r="AG50" s="1270"/>
      <c r="AH50" s="1270"/>
      <c r="AI50" s="1270"/>
      <c r="AJ50" s="1270"/>
      <c r="AK50" s="1270"/>
      <c r="AL50" s="1270"/>
      <c r="AM50" s="1270"/>
      <c r="AN50" s="1270"/>
      <c r="AO50" s="1270"/>
      <c r="AP50" s="1270"/>
      <c r="AQ50" s="1270"/>
      <c r="AT50" s="1279" t="s">
        <v>543</v>
      </c>
      <c r="AV50" s="1279" t="s">
        <v>543</v>
      </c>
      <c r="AX50" s="1279"/>
    </row>
    <row r="51" spans="4:50" s="337" customFormat="1" ht="18.75" customHeight="1" x14ac:dyDescent="0.2">
      <c r="D51" s="341"/>
      <c r="E51" s="341"/>
      <c r="F51" s="1270"/>
      <c r="G51" s="1270"/>
      <c r="H51" s="1270"/>
      <c r="I51" s="1270"/>
      <c r="J51" s="1270"/>
      <c r="K51" s="1270"/>
      <c r="L51" s="1270"/>
      <c r="M51" s="1270"/>
      <c r="N51" s="1270"/>
      <c r="O51" s="1270"/>
      <c r="P51" s="1270"/>
      <c r="Q51" s="1270"/>
      <c r="R51" s="1270"/>
      <c r="S51" s="1270"/>
      <c r="T51" s="1270"/>
      <c r="U51" s="1270"/>
      <c r="V51" s="1270"/>
      <c r="W51" s="1270"/>
      <c r="X51" s="1270"/>
      <c r="Y51" s="1270"/>
      <c r="Z51" s="1270"/>
      <c r="AA51" s="1270"/>
      <c r="AB51" s="1270"/>
      <c r="AC51" s="1270"/>
      <c r="AD51" s="1270"/>
      <c r="AE51" s="1270"/>
      <c r="AF51" s="1270"/>
      <c r="AG51" s="1270"/>
      <c r="AH51" s="1270"/>
      <c r="AI51" s="1270"/>
      <c r="AJ51" s="1270"/>
      <c r="AK51" s="1270"/>
      <c r="AL51" s="1270"/>
      <c r="AM51" s="1270"/>
      <c r="AN51" s="1270"/>
      <c r="AO51" s="1270"/>
      <c r="AP51" s="1270"/>
      <c r="AQ51" s="1270"/>
      <c r="AT51" s="1279"/>
      <c r="AV51" s="1279"/>
      <c r="AX51" s="1279"/>
    </row>
    <row r="52" spans="4:50" s="337" customFormat="1" ht="18.75" customHeight="1" x14ac:dyDescent="0.2">
      <c r="D52" s="339"/>
      <c r="E52" s="339"/>
      <c r="F52" s="1270"/>
      <c r="G52" s="1270"/>
      <c r="H52" s="1270"/>
      <c r="I52" s="1270"/>
      <c r="J52" s="1270"/>
      <c r="K52" s="1270"/>
      <c r="L52" s="1270"/>
      <c r="M52" s="1270"/>
      <c r="N52" s="1270"/>
      <c r="O52" s="1270"/>
      <c r="P52" s="1270"/>
      <c r="Q52" s="1270"/>
      <c r="R52" s="1270"/>
      <c r="S52" s="1270"/>
      <c r="T52" s="1270"/>
      <c r="U52" s="1270"/>
      <c r="V52" s="1270"/>
      <c r="W52" s="1270"/>
      <c r="X52" s="1270"/>
      <c r="Y52" s="1270"/>
      <c r="Z52" s="1270"/>
      <c r="AA52" s="1270"/>
      <c r="AB52" s="1270"/>
      <c r="AC52" s="1270"/>
      <c r="AD52" s="1270"/>
      <c r="AE52" s="1270"/>
      <c r="AF52" s="1270"/>
      <c r="AG52" s="1270"/>
      <c r="AH52" s="1270"/>
      <c r="AI52" s="1270"/>
      <c r="AJ52" s="1270"/>
      <c r="AK52" s="1270"/>
      <c r="AL52" s="1270"/>
      <c r="AM52" s="1270"/>
      <c r="AN52" s="1270"/>
      <c r="AO52" s="1270"/>
      <c r="AP52" s="1270"/>
      <c r="AQ52" s="1270"/>
      <c r="AT52" s="1279"/>
      <c r="AV52" s="1279"/>
      <c r="AX52" s="1279"/>
    </row>
    <row r="53" spans="4:50" s="337" customFormat="1" ht="18.75" customHeight="1" x14ac:dyDescent="0.2">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c r="AQ53" s="339"/>
    </row>
    <row r="54" spans="4:50" s="337" customFormat="1" ht="18.75" customHeight="1" x14ac:dyDescent="0.2">
      <c r="D54" s="1280" t="str">
        <f>IF(F54=0,"","1.")</f>
        <v>1.</v>
      </c>
      <c r="E54" s="1280"/>
      <c r="F54" s="1270" t="str">
        <f>IF(入力シート!$L$27="個人",AX54,IF(入力シート!$L$19="主たる事業所",AT54,AV54))</f>
        <v>本部・支部の決定には速やかに従い、研修会及び各種事業に進んで参加・協力を致します。</v>
      </c>
      <c r="G54" s="1270"/>
      <c r="H54" s="1270"/>
      <c r="I54" s="1270"/>
      <c r="J54" s="1270"/>
      <c r="K54" s="1270"/>
      <c r="L54" s="1270"/>
      <c r="M54" s="1270"/>
      <c r="N54" s="1270"/>
      <c r="O54" s="1270"/>
      <c r="P54" s="1270"/>
      <c r="Q54" s="1270"/>
      <c r="R54" s="1270"/>
      <c r="S54" s="1270"/>
      <c r="T54" s="1270"/>
      <c r="U54" s="1270"/>
      <c r="V54" s="1270"/>
      <c r="W54" s="1270"/>
      <c r="X54" s="1270"/>
      <c r="Y54" s="1270"/>
      <c r="Z54" s="1270"/>
      <c r="AA54" s="1270"/>
      <c r="AB54" s="1270"/>
      <c r="AC54" s="1270"/>
      <c r="AD54" s="1270"/>
      <c r="AE54" s="1270"/>
      <c r="AF54" s="1270"/>
      <c r="AG54" s="1270"/>
      <c r="AH54" s="1270"/>
      <c r="AI54" s="1270"/>
      <c r="AJ54" s="1270"/>
      <c r="AK54" s="1270"/>
      <c r="AL54" s="1270"/>
      <c r="AM54" s="1270"/>
      <c r="AN54" s="1270"/>
      <c r="AO54" s="1270"/>
      <c r="AP54" s="1270"/>
      <c r="AQ54" s="1270"/>
      <c r="AT54" s="338" t="s">
        <v>541</v>
      </c>
      <c r="AV54" s="338" t="s">
        <v>541</v>
      </c>
      <c r="AX54" s="338"/>
    </row>
    <row r="55" spans="4:50" s="337" customFormat="1" ht="18.75" customHeight="1" x14ac:dyDescent="0.2"/>
    <row r="56" spans="4:50" s="337" customFormat="1" ht="18.75" customHeight="1" x14ac:dyDescent="0.2">
      <c r="D56" s="1280" t="str">
        <f>IF(F56=0,"","1.")</f>
        <v>1.</v>
      </c>
      <c r="E56" s="1280"/>
      <c r="F56" s="1270" t="str">
        <f>IF(入力シート!$L$27="個人",AX56,IF(入力シート!$L$19="主たる事業所",AT56,AV56))</f>
        <v>入会書類記載の代表者及び専任宅建士名にて、行政へ支店開設の届け出を行い速やかに、行政受領印のある届出書（写）を提出いたします。</v>
      </c>
      <c r="G56" s="1270"/>
      <c r="H56" s="1270"/>
      <c r="I56" s="1270"/>
      <c r="J56" s="1270"/>
      <c r="K56" s="1270"/>
      <c r="L56" s="1270"/>
      <c r="M56" s="1270"/>
      <c r="N56" s="1270"/>
      <c r="O56" s="1270"/>
      <c r="P56" s="1270"/>
      <c r="Q56" s="1270"/>
      <c r="R56" s="1270"/>
      <c r="S56" s="1270"/>
      <c r="T56" s="1270"/>
      <c r="U56" s="1270"/>
      <c r="V56" s="1270"/>
      <c r="W56" s="1270"/>
      <c r="X56" s="1270"/>
      <c r="Y56" s="1270"/>
      <c r="Z56" s="1270"/>
      <c r="AA56" s="1270"/>
      <c r="AB56" s="1270"/>
      <c r="AC56" s="1270"/>
      <c r="AD56" s="1270"/>
      <c r="AE56" s="1270"/>
      <c r="AF56" s="1270"/>
      <c r="AG56" s="1270"/>
      <c r="AH56" s="1270"/>
      <c r="AI56" s="1270"/>
      <c r="AJ56" s="1270"/>
      <c r="AK56" s="1270"/>
      <c r="AL56" s="1270"/>
      <c r="AM56" s="1270"/>
      <c r="AN56" s="1270"/>
      <c r="AO56" s="1270"/>
      <c r="AP56" s="1270"/>
      <c r="AQ56" s="1270"/>
      <c r="AV56" s="1279" t="s">
        <v>550</v>
      </c>
    </row>
    <row r="57" spans="4:50" s="337" customFormat="1" ht="18.75" customHeight="1" x14ac:dyDescent="0.2">
      <c r="F57" s="1270"/>
      <c r="G57" s="1270"/>
      <c r="H57" s="1270"/>
      <c r="I57" s="1270"/>
      <c r="J57" s="1270"/>
      <c r="K57" s="1270"/>
      <c r="L57" s="1270"/>
      <c r="M57" s="1270"/>
      <c r="N57" s="1270"/>
      <c r="O57" s="1270"/>
      <c r="P57" s="1270"/>
      <c r="Q57" s="1270"/>
      <c r="R57" s="1270"/>
      <c r="S57" s="1270"/>
      <c r="T57" s="1270"/>
      <c r="U57" s="1270"/>
      <c r="V57" s="1270"/>
      <c r="W57" s="1270"/>
      <c r="X57" s="1270"/>
      <c r="Y57" s="1270"/>
      <c r="Z57" s="1270"/>
      <c r="AA57" s="1270"/>
      <c r="AB57" s="1270"/>
      <c r="AC57" s="1270"/>
      <c r="AD57" s="1270"/>
      <c r="AE57" s="1270"/>
      <c r="AF57" s="1270"/>
      <c r="AG57" s="1270"/>
      <c r="AH57" s="1270"/>
      <c r="AI57" s="1270"/>
      <c r="AJ57" s="1270"/>
      <c r="AK57" s="1270"/>
      <c r="AL57" s="1270"/>
      <c r="AM57" s="1270"/>
      <c r="AN57" s="1270"/>
      <c r="AO57" s="1270"/>
      <c r="AP57" s="1270"/>
      <c r="AQ57" s="1270"/>
      <c r="AV57" s="1279"/>
    </row>
    <row r="58" spans="4:50" ht="7.5" customHeight="1" x14ac:dyDescent="0.2"/>
  </sheetData>
  <sheetProtection algorithmName="SHA-512" hashValue="IWWg+kR92Eb7nINFhTtI7HP9qWuSn1b3ecfSpPgk8onkTV1KNXayGE9ju2O0leYMF3FBDR1K99BEcU5QcRh9pw==" saltValue="of3zyKg/Yw5qvJuT0LLTQA==" spinCount="100000" sheet="1" objects="1" scenarios="1"/>
  <mergeCells count="64">
    <mergeCell ref="AV47:AV48"/>
    <mergeCell ref="AX47:AX48"/>
    <mergeCell ref="AX50:AX52"/>
    <mergeCell ref="F56:AQ57"/>
    <mergeCell ref="D56:E56"/>
    <mergeCell ref="AV56:AV57"/>
    <mergeCell ref="AT47:AT48"/>
    <mergeCell ref="AT50:AT52"/>
    <mergeCell ref="AV50:AV52"/>
    <mergeCell ref="D54:E54"/>
    <mergeCell ref="F54:AQ54"/>
    <mergeCell ref="D50:E50"/>
    <mergeCell ref="F50:AQ52"/>
    <mergeCell ref="AT34:AT35"/>
    <mergeCell ref="AT37:AT38"/>
    <mergeCell ref="AT40:AT42"/>
    <mergeCell ref="AT44:AT45"/>
    <mergeCell ref="AX34:AX35"/>
    <mergeCell ref="AX37:AX38"/>
    <mergeCell ref="AX40:AX42"/>
    <mergeCell ref="AX44:AX45"/>
    <mergeCell ref="AV34:AV35"/>
    <mergeCell ref="AV37:AV38"/>
    <mergeCell ref="AV40:AV42"/>
    <mergeCell ref="AV44:AV45"/>
    <mergeCell ref="AA12:AD12"/>
    <mergeCell ref="AA17:AQ17"/>
    <mergeCell ref="AA19:AQ19"/>
    <mergeCell ref="AA20:AQ20"/>
    <mergeCell ref="AE12:AF12"/>
    <mergeCell ref="AA14:AD14"/>
    <mergeCell ref="D8:Z8"/>
    <mergeCell ref="D10:G10"/>
    <mergeCell ref="H10:N10"/>
    <mergeCell ref="O10:P10"/>
    <mergeCell ref="AG10:AI10"/>
    <mergeCell ref="AK10:AM10"/>
    <mergeCell ref="AO10:AP10"/>
    <mergeCell ref="AJ6:AL6"/>
    <mergeCell ref="AN6:AP6"/>
    <mergeCell ref="AE6:AH6"/>
    <mergeCell ref="AF2:AQ2"/>
    <mergeCell ref="D37:E37"/>
    <mergeCell ref="F37:AQ38"/>
    <mergeCell ref="D40:E40"/>
    <mergeCell ref="F40:AQ42"/>
    <mergeCell ref="AF14:AI14"/>
    <mergeCell ref="AK14:AP14"/>
    <mergeCell ref="AA16:AQ16"/>
    <mergeCell ref="AP22:AQ22"/>
    <mergeCell ref="D25:AQ27"/>
    <mergeCell ref="D34:E34"/>
    <mergeCell ref="F34:AQ35"/>
    <mergeCell ref="D30:AQ30"/>
    <mergeCell ref="D32:AQ32"/>
    <mergeCell ref="P4:AE4"/>
    <mergeCell ref="AF4:AQ4"/>
    <mergeCell ref="D44:E44"/>
    <mergeCell ref="F44:AQ45"/>
    <mergeCell ref="D47:E47"/>
    <mergeCell ref="F47:AQ48"/>
    <mergeCell ref="AB23:AE23"/>
    <mergeCell ref="AO23:AQ23"/>
    <mergeCell ref="AN24:AQ24"/>
  </mergeCells>
  <phoneticPr fontId="1"/>
  <pageMargins left="0.39370078740157483" right="0.39370078740157483" top="0.39370078740157483" bottom="0.39370078740157483" header="0.31496062992125984" footer="0.31496062992125984"/>
  <pageSetup paperSize="9" scale="86" fitToWidth="0" fitToHeight="0" orientation="portrait" r:id="rId1"/>
  <colBreaks count="1" manualBreakCount="1">
    <brk id="4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sheetPr>
  <dimension ref="D1:AR86"/>
  <sheetViews>
    <sheetView showGridLines="0" showZeros="0" workbookViewId="0">
      <selection activeCell="AE67" sqref="AE67"/>
    </sheetView>
  </sheetViews>
  <sheetFormatPr defaultColWidth="9" defaultRowHeight="15.9" customHeight="1" x14ac:dyDescent="0.2"/>
  <cols>
    <col min="1" max="1" width="1.6640625" style="35" customWidth="1"/>
    <col min="2" max="3" width="2.109375" style="35" customWidth="1"/>
    <col min="4" max="5" width="3.6640625" style="35" customWidth="1"/>
    <col min="6" max="7" width="1.6640625" style="35" customWidth="1"/>
    <col min="8" max="42" width="2.6640625" style="35" customWidth="1"/>
    <col min="43" max="43" width="2.33203125" style="35" customWidth="1"/>
    <col min="44" max="44" width="1.6640625" style="35" customWidth="1"/>
    <col min="45" max="16384" width="9" style="35"/>
  </cols>
  <sheetData>
    <row r="1" spans="4:43" ht="15.9" customHeight="1" x14ac:dyDescent="0.2">
      <c r="G1" s="325"/>
    </row>
    <row r="2" spans="4:43" ht="50.1" customHeight="1" x14ac:dyDescent="0.6">
      <c r="N2" s="958" t="s">
        <v>118</v>
      </c>
      <c r="O2" s="958"/>
      <c r="P2" s="958"/>
      <c r="Q2" s="958"/>
      <c r="R2" s="958"/>
      <c r="S2" s="958"/>
      <c r="T2" s="958"/>
      <c r="U2" s="958"/>
      <c r="V2" s="958"/>
      <c r="W2" s="958"/>
      <c r="X2" s="958"/>
      <c r="Y2" s="958"/>
      <c r="Z2" s="958"/>
      <c r="AA2" s="958"/>
      <c r="AB2" s="958"/>
      <c r="AC2" s="958"/>
      <c r="AD2" s="958"/>
      <c r="AE2" s="958"/>
      <c r="AF2" s="958"/>
      <c r="AG2" s="958"/>
      <c r="AH2" s="67"/>
      <c r="AI2" s="67"/>
      <c r="AJ2" s="1369" t="s">
        <v>119</v>
      </c>
      <c r="AK2" s="1369"/>
      <c r="AL2" s="1369"/>
      <c r="AM2" s="1369"/>
      <c r="AN2" s="1369"/>
      <c r="AO2" s="1369"/>
      <c r="AP2" s="67"/>
      <c r="AQ2" s="67"/>
    </row>
    <row r="3" spans="4:43" ht="6.75" customHeight="1" thickBot="1" x14ac:dyDescent="0.25">
      <c r="U3" s="36"/>
      <c r="V3" s="36"/>
      <c r="W3" s="36"/>
      <c r="X3" s="36"/>
      <c r="Y3" s="36"/>
      <c r="Z3" s="36"/>
      <c r="AA3" s="36"/>
      <c r="AB3" s="36"/>
      <c r="AC3" s="36"/>
      <c r="AD3" s="36"/>
      <c r="AF3" s="37"/>
      <c r="AG3" s="37"/>
      <c r="AH3" s="37"/>
      <c r="AI3" s="37"/>
      <c r="AJ3" s="37"/>
      <c r="AK3" s="37"/>
      <c r="AL3" s="37"/>
      <c r="AM3" s="37"/>
      <c r="AN3" s="37"/>
      <c r="AO3" s="37"/>
      <c r="AP3" s="37"/>
    </row>
    <row r="4" spans="4:43" ht="30" customHeight="1" x14ac:dyDescent="0.2">
      <c r="D4" s="1034" t="s">
        <v>134</v>
      </c>
      <c r="E4" s="1035"/>
      <c r="F4" s="1035"/>
      <c r="G4" s="1035"/>
      <c r="H4" s="1035"/>
      <c r="I4" s="1035"/>
      <c r="J4" s="1035"/>
      <c r="K4" s="1035"/>
      <c r="L4" s="1086" t="s">
        <v>135</v>
      </c>
      <c r="M4" s="1087"/>
      <c r="N4" s="1043"/>
      <c r="O4" s="1043"/>
      <c r="P4" s="40" t="s">
        <v>0</v>
      </c>
      <c r="Q4" s="1087"/>
      <c r="R4" s="1087"/>
      <c r="S4" s="40" t="s">
        <v>1</v>
      </c>
      <c r="T4" s="1087"/>
      <c r="U4" s="1087"/>
      <c r="V4" s="40" t="s">
        <v>2</v>
      </c>
      <c r="W4" s="40"/>
      <c r="X4" s="1043" t="s">
        <v>136</v>
      </c>
      <c r="Y4" s="1043"/>
      <c r="Z4" s="1043"/>
      <c r="AA4" s="1043"/>
      <c r="AB4" s="1043"/>
      <c r="AC4" s="1043"/>
      <c r="AD4" s="1043"/>
      <c r="AE4" s="1043"/>
      <c r="AF4" s="1043"/>
      <c r="AG4" s="1043"/>
      <c r="AH4" s="1043"/>
      <c r="AI4" s="1043"/>
      <c r="AJ4" s="1043"/>
      <c r="AK4" s="1043"/>
      <c r="AL4" s="1043"/>
      <c r="AM4" s="1043"/>
      <c r="AN4" s="1043"/>
      <c r="AO4" s="1043"/>
      <c r="AP4" s="1043"/>
      <c r="AQ4" s="41"/>
    </row>
    <row r="5" spans="4:43" ht="5.25" customHeight="1" x14ac:dyDescent="0.2">
      <c r="D5" s="969" t="s">
        <v>100</v>
      </c>
      <c r="E5" s="970"/>
      <c r="F5" s="970"/>
      <c r="G5" s="970"/>
      <c r="H5" s="970"/>
      <c r="I5" s="970"/>
      <c r="J5" s="970"/>
      <c r="K5" s="970"/>
      <c r="L5" s="1065"/>
      <c r="M5" s="1011"/>
      <c r="N5" s="1011"/>
      <c r="O5" s="1011"/>
      <c r="P5" s="1011"/>
      <c r="Q5" s="1011"/>
      <c r="R5" s="1011"/>
      <c r="S5" s="1011"/>
      <c r="T5" s="1011"/>
      <c r="U5" s="1011"/>
      <c r="V5" s="1011"/>
      <c r="W5" s="1011"/>
      <c r="X5" s="1011"/>
      <c r="Y5" s="1011"/>
      <c r="Z5" s="1011"/>
      <c r="AA5" s="1011"/>
      <c r="AB5" s="1066"/>
      <c r="AC5" s="990" t="s">
        <v>124</v>
      </c>
      <c r="AD5" s="987"/>
      <c r="AE5" s="987"/>
      <c r="AF5" s="987"/>
      <c r="AG5" s="987"/>
      <c r="AH5" s="987"/>
      <c r="AI5" s="987"/>
      <c r="AJ5" s="987"/>
      <c r="AK5" s="987"/>
      <c r="AL5" s="987"/>
      <c r="AM5" s="987"/>
      <c r="AN5" s="987"/>
      <c r="AO5" s="987"/>
      <c r="AP5" s="987"/>
      <c r="AQ5" s="1025"/>
    </row>
    <row r="6" spans="4:43" ht="12.75" customHeight="1" x14ac:dyDescent="0.2">
      <c r="D6" s="969"/>
      <c r="E6" s="970"/>
      <c r="F6" s="970"/>
      <c r="G6" s="970"/>
      <c r="H6" s="970"/>
      <c r="I6" s="970"/>
      <c r="J6" s="970"/>
      <c r="K6" s="970"/>
      <c r="L6" s="1370">
        <f>IF(入力シート!L19="主たる事業所",入力シート!K34,入力シート!K34)</f>
        <v>0</v>
      </c>
      <c r="M6" s="1371"/>
      <c r="N6" s="1371"/>
      <c r="O6" s="1371"/>
      <c r="P6" s="1371"/>
      <c r="Q6" s="1371"/>
      <c r="R6" s="1371"/>
      <c r="S6" s="1371"/>
      <c r="T6" s="1371"/>
      <c r="U6" s="1371"/>
      <c r="V6" s="1371"/>
      <c r="W6" s="1371"/>
      <c r="X6" s="1371"/>
      <c r="Y6" s="1371"/>
      <c r="Z6" s="1371"/>
      <c r="AA6" s="1371"/>
      <c r="AB6" s="1372"/>
      <c r="AC6" s="992"/>
      <c r="AD6" s="988"/>
      <c r="AE6" s="988"/>
      <c r="AF6" s="988"/>
      <c r="AG6" s="988"/>
      <c r="AH6" s="988"/>
      <c r="AI6" s="988"/>
      <c r="AJ6" s="988"/>
      <c r="AK6" s="988"/>
      <c r="AL6" s="988"/>
      <c r="AM6" s="988"/>
      <c r="AN6" s="988"/>
      <c r="AO6" s="988"/>
      <c r="AP6" s="988"/>
      <c r="AQ6" s="1026"/>
    </row>
    <row r="7" spans="4:43" ht="24" customHeight="1" x14ac:dyDescent="0.2">
      <c r="D7" s="969"/>
      <c r="E7" s="970"/>
      <c r="F7" s="970"/>
      <c r="G7" s="970"/>
      <c r="H7" s="970"/>
      <c r="I7" s="970"/>
      <c r="J7" s="970"/>
      <c r="K7" s="970"/>
      <c r="L7" s="1021">
        <f>IF(入力シート!L19="主たる事業所",入力シート!K35,入力シート!K35)</f>
        <v>0</v>
      </c>
      <c r="M7" s="1022"/>
      <c r="N7" s="1022"/>
      <c r="O7" s="1022"/>
      <c r="P7" s="1022"/>
      <c r="Q7" s="1022"/>
      <c r="R7" s="1022"/>
      <c r="S7" s="1022"/>
      <c r="T7" s="1022"/>
      <c r="U7" s="1022"/>
      <c r="V7" s="1022"/>
      <c r="W7" s="1022"/>
      <c r="X7" s="1022"/>
      <c r="Y7" s="1022"/>
      <c r="Z7" s="1022"/>
      <c r="AA7" s="1022"/>
      <c r="AB7" s="1384"/>
      <c r="AC7" s="992"/>
      <c r="AD7" s="988"/>
      <c r="AE7" s="988"/>
      <c r="AF7" s="988"/>
      <c r="AG7" s="988"/>
      <c r="AH7" s="988"/>
      <c r="AI7" s="988"/>
      <c r="AJ7" s="988"/>
      <c r="AK7" s="988"/>
      <c r="AL7" s="988"/>
      <c r="AM7" s="988"/>
      <c r="AN7" s="988"/>
      <c r="AO7" s="988"/>
      <c r="AP7" s="988"/>
      <c r="AQ7" s="1026"/>
    </row>
    <row r="8" spans="4:43" ht="12.75" customHeight="1" x14ac:dyDescent="0.2">
      <c r="D8" s="969"/>
      <c r="E8" s="970"/>
      <c r="F8" s="970"/>
      <c r="G8" s="970"/>
      <c r="H8" s="970"/>
      <c r="I8" s="970"/>
      <c r="J8" s="970"/>
      <c r="K8" s="970"/>
      <c r="L8" s="1370">
        <f>IF(入力シート!L19="主たる事業所","",入力シート!K48)</f>
        <v>0</v>
      </c>
      <c r="M8" s="1371"/>
      <c r="N8" s="1371"/>
      <c r="O8" s="1371"/>
      <c r="P8" s="1371"/>
      <c r="Q8" s="1371"/>
      <c r="R8" s="1371"/>
      <c r="S8" s="1371"/>
      <c r="T8" s="1371"/>
      <c r="U8" s="1371"/>
      <c r="V8" s="1371"/>
      <c r="W8" s="1371"/>
      <c r="X8" s="1371"/>
      <c r="Y8" s="1371"/>
      <c r="Z8" s="1371"/>
      <c r="AA8" s="1371"/>
      <c r="AB8" s="1372"/>
      <c r="AC8" s="1157">
        <f>入力シート!K145</f>
        <v>0</v>
      </c>
      <c r="AD8" s="1158"/>
      <c r="AE8" s="1158"/>
      <c r="AF8" s="1158"/>
      <c r="AG8" s="1158"/>
      <c r="AH8" s="1347" t="s">
        <v>125</v>
      </c>
      <c r="AI8" s="1347"/>
      <c r="AJ8" s="1347"/>
      <c r="AK8" s="1158">
        <f>入力シート!AH145</f>
        <v>0</v>
      </c>
      <c r="AL8" s="1158"/>
      <c r="AM8" s="1158"/>
      <c r="AN8" s="1158"/>
      <c r="AO8" s="1158"/>
      <c r="AP8" s="1347" t="s">
        <v>353</v>
      </c>
      <c r="AQ8" s="1373"/>
    </row>
    <row r="9" spans="4:43" ht="16.5" customHeight="1" x14ac:dyDescent="0.2">
      <c r="D9" s="969"/>
      <c r="E9" s="970"/>
      <c r="F9" s="970"/>
      <c r="G9" s="970"/>
      <c r="H9" s="970"/>
      <c r="I9" s="970"/>
      <c r="J9" s="970"/>
      <c r="K9" s="970"/>
      <c r="L9" s="1073">
        <f>IF(入力シート!L19="主たる事業所","",入力シート!K49)</f>
        <v>0</v>
      </c>
      <c r="M9" s="1074"/>
      <c r="N9" s="1074"/>
      <c r="O9" s="1074"/>
      <c r="P9" s="1074"/>
      <c r="Q9" s="1074"/>
      <c r="R9" s="1074"/>
      <c r="S9" s="1074"/>
      <c r="T9" s="1074"/>
      <c r="U9" s="1074"/>
      <c r="V9" s="1074"/>
      <c r="W9" s="1074"/>
      <c r="X9" s="1074"/>
      <c r="Y9" s="1074"/>
      <c r="Z9" s="1074"/>
      <c r="AA9" s="1074"/>
      <c r="AB9" s="1075"/>
      <c r="AC9" s="1157"/>
      <c r="AD9" s="1158"/>
      <c r="AE9" s="1158"/>
      <c r="AF9" s="1158"/>
      <c r="AG9" s="1158"/>
      <c r="AH9" s="1347"/>
      <c r="AI9" s="1347"/>
      <c r="AJ9" s="1347"/>
      <c r="AK9" s="1158"/>
      <c r="AL9" s="1158"/>
      <c r="AM9" s="1158"/>
      <c r="AN9" s="1158"/>
      <c r="AO9" s="1158"/>
      <c r="AP9" s="1347"/>
      <c r="AQ9" s="1373"/>
    </row>
    <row r="10" spans="4:43" ht="5.25" customHeight="1" x14ac:dyDescent="0.2">
      <c r="D10" s="971"/>
      <c r="E10" s="970"/>
      <c r="F10" s="970"/>
      <c r="G10" s="970"/>
      <c r="H10" s="970"/>
      <c r="I10" s="970"/>
      <c r="J10" s="970"/>
      <c r="K10" s="970"/>
      <c r="L10" s="1067"/>
      <c r="M10" s="1068"/>
      <c r="N10" s="1068"/>
      <c r="O10" s="1068"/>
      <c r="P10" s="1068"/>
      <c r="Q10" s="1068"/>
      <c r="R10" s="1068"/>
      <c r="S10" s="1068"/>
      <c r="T10" s="1068"/>
      <c r="U10" s="1068"/>
      <c r="V10" s="1068"/>
      <c r="W10" s="1068"/>
      <c r="X10" s="1068"/>
      <c r="Y10" s="1068"/>
      <c r="Z10" s="1068"/>
      <c r="AA10" s="1068"/>
      <c r="AB10" s="1069"/>
      <c r="AC10" s="47"/>
      <c r="AD10" s="32"/>
      <c r="AE10" s="32"/>
      <c r="AF10" s="32"/>
      <c r="AG10" s="32"/>
      <c r="AH10" s="194"/>
      <c r="AI10" s="194"/>
      <c r="AJ10" s="194"/>
      <c r="AK10" s="32"/>
      <c r="AL10" s="32"/>
      <c r="AM10" s="32"/>
      <c r="AN10" s="32"/>
      <c r="AO10" s="32"/>
      <c r="AP10" s="194"/>
      <c r="AQ10" s="195"/>
    </row>
    <row r="11" spans="4:43" ht="8.25" customHeight="1" x14ac:dyDescent="0.2">
      <c r="D11" s="969" t="s">
        <v>126</v>
      </c>
      <c r="E11" s="970"/>
      <c r="F11" s="970"/>
      <c r="G11" s="970"/>
      <c r="H11" s="970"/>
      <c r="I11" s="970"/>
      <c r="J11" s="970"/>
      <c r="K11" s="970"/>
      <c r="L11" s="45"/>
      <c r="M11" s="42"/>
      <c r="N11" s="42"/>
      <c r="O11" s="42"/>
      <c r="P11" s="42"/>
      <c r="Q11" s="42"/>
      <c r="R11" s="42"/>
      <c r="S11" s="42"/>
      <c r="T11" s="42"/>
      <c r="U11" s="42"/>
      <c r="V11" s="42"/>
      <c r="W11" s="42"/>
      <c r="X11" s="42"/>
      <c r="Y11" s="42"/>
      <c r="Z11" s="1375" t="s">
        <v>130</v>
      </c>
      <c r="AA11" s="1376"/>
      <c r="AB11" s="1376"/>
      <c r="AC11" s="1376"/>
      <c r="AD11" s="1377"/>
      <c r="AE11" s="1374" t="s">
        <v>129</v>
      </c>
      <c r="AF11" s="1361"/>
      <c r="AG11" s="1185">
        <f>IF(入力シート!L19="主たる事業所",入力シート!L89,入力シート!L123)</f>
        <v>0</v>
      </c>
      <c r="AH11" s="1177"/>
      <c r="AI11" s="1177"/>
      <c r="AJ11" s="987" t="s">
        <v>0</v>
      </c>
      <c r="AK11" s="1177">
        <f>IF(入力シート!L19="主たる事業所",入力シート!T89,入力シート!T123)</f>
        <v>0</v>
      </c>
      <c r="AL11" s="1177"/>
      <c r="AM11" s="987" t="s">
        <v>1</v>
      </c>
      <c r="AN11" s="1177">
        <f>IF(入力シート!L19="主たる事業所",入力シート!AA89,入力シート!AA123)</f>
        <v>0</v>
      </c>
      <c r="AO11" s="1177"/>
      <c r="AP11" s="987" t="s">
        <v>62</v>
      </c>
      <c r="AQ11" s="1025"/>
    </row>
    <row r="12" spans="4:43" ht="16.5" customHeight="1" x14ac:dyDescent="0.2">
      <c r="D12" s="969"/>
      <c r="E12" s="970"/>
      <c r="F12" s="970"/>
      <c r="G12" s="970"/>
      <c r="H12" s="970"/>
      <c r="I12" s="970"/>
      <c r="J12" s="970"/>
      <c r="K12" s="970"/>
      <c r="L12" s="1382" t="s">
        <v>6</v>
      </c>
      <c r="M12" s="1383"/>
      <c r="N12" s="1383"/>
      <c r="O12" s="1251">
        <f>IF(入力シート!L19="主たる事業所",入力シート!K70,入力シート!K104)</f>
        <v>0</v>
      </c>
      <c r="P12" s="1251"/>
      <c r="Q12" s="1251"/>
      <c r="R12" s="1251"/>
      <c r="S12" s="1251"/>
      <c r="T12" s="1251"/>
      <c r="U12" s="1251"/>
      <c r="V12" s="1251"/>
      <c r="W12" s="1251"/>
      <c r="X12" s="1251"/>
      <c r="Y12" s="1386"/>
      <c r="Z12" s="1378"/>
      <c r="AA12" s="1379"/>
      <c r="AB12" s="1379"/>
      <c r="AC12" s="1379"/>
      <c r="AD12" s="1380"/>
      <c r="AE12" s="1361"/>
      <c r="AF12" s="1361"/>
      <c r="AG12" s="1157"/>
      <c r="AH12" s="1158"/>
      <c r="AI12" s="1158"/>
      <c r="AJ12" s="988"/>
      <c r="AK12" s="1158"/>
      <c r="AL12" s="1158"/>
      <c r="AM12" s="988"/>
      <c r="AN12" s="1158"/>
      <c r="AO12" s="1158"/>
      <c r="AP12" s="988"/>
      <c r="AQ12" s="1026"/>
    </row>
    <row r="13" spans="4:43" ht="21" customHeight="1" x14ac:dyDescent="0.2">
      <c r="D13" s="969"/>
      <c r="E13" s="970"/>
      <c r="F13" s="970"/>
      <c r="G13" s="970"/>
      <c r="H13" s="970"/>
      <c r="I13" s="970"/>
      <c r="J13" s="970"/>
      <c r="K13" s="970"/>
      <c r="L13" s="1173">
        <f>IF(入力シート!L19="主たる事業所",入力シート!K71,入力シート!K105)</f>
        <v>0</v>
      </c>
      <c r="M13" s="1174"/>
      <c r="N13" s="1174"/>
      <c r="O13" s="1174"/>
      <c r="P13" s="1174"/>
      <c r="Q13" s="1174"/>
      <c r="R13" s="1174"/>
      <c r="S13" s="1174"/>
      <c r="T13" s="1174"/>
      <c r="U13" s="1174"/>
      <c r="V13" s="1174"/>
      <c r="W13" s="1023">
        <f>IF(入力シート!L19="主たる事業所",入力シート!L93,入力シート!L127)</f>
        <v>0</v>
      </c>
      <c r="X13" s="1023"/>
      <c r="Y13" s="1024"/>
      <c r="Z13" s="73" t="s">
        <v>131</v>
      </c>
      <c r="AA13" s="1381">
        <f>IF(入力シート!L19="主たる事業所",入力シート!M96,入力シート!M130)</f>
        <v>0</v>
      </c>
      <c r="AB13" s="1381"/>
      <c r="AC13" s="988" t="s">
        <v>132</v>
      </c>
      <c r="AD13" s="993"/>
      <c r="AE13" s="1361"/>
      <c r="AF13" s="1361"/>
      <c r="AG13" s="1157"/>
      <c r="AH13" s="1158"/>
      <c r="AI13" s="1158"/>
      <c r="AJ13" s="988"/>
      <c r="AK13" s="1158"/>
      <c r="AL13" s="1158"/>
      <c r="AM13" s="988"/>
      <c r="AN13" s="1158"/>
      <c r="AO13" s="1158"/>
      <c r="AP13" s="988"/>
      <c r="AQ13" s="1026"/>
    </row>
    <row r="14" spans="4:43" ht="6" customHeight="1" x14ac:dyDescent="0.2">
      <c r="D14" s="971"/>
      <c r="E14" s="970"/>
      <c r="F14" s="970"/>
      <c r="G14" s="970"/>
      <c r="H14" s="970"/>
      <c r="I14" s="970"/>
      <c r="J14" s="970"/>
      <c r="K14" s="970"/>
      <c r="L14" s="47"/>
      <c r="M14" s="192"/>
      <c r="N14" s="192"/>
      <c r="O14" s="192"/>
      <c r="P14" s="192"/>
      <c r="Q14" s="192"/>
      <c r="R14" s="192"/>
      <c r="S14" s="192"/>
      <c r="T14" s="192"/>
      <c r="Z14" s="119"/>
      <c r="AC14" s="70"/>
      <c r="AD14" s="72"/>
      <c r="AE14" s="1361"/>
      <c r="AF14" s="1361"/>
      <c r="AG14" s="1186"/>
      <c r="AH14" s="1178"/>
      <c r="AI14" s="1178"/>
      <c r="AJ14" s="995"/>
      <c r="AK14" s="1178"/>
      <c r="AL14" s="1178"/>
      <c r="AM14" s="995"/>
      <c r="AN14" s="1178"/>
      <c r="AO14" s="1178"/>
      <c r="AP14" s="995"/>
      <c r="AQ14" s="1027"/>
    </row>
    <row r="15" spans="4:43" ht="15.75" customHeight="1" x14ac:dyDescent="0.2">
      <c r="D15" s="969" t="s">
        <v>103</v>
      </c>
      <c r="E15" s="970"/>
      <c r="F15" s="970"/>
      <c r="G15" s="970"/>
      <c r="H15" s="970"/>
      <c r="I15" s="970"/>
      <c r="J15" s="970"/>
      <c r="K15" s="970"/>
      <c r="L15" s="990" t="s">
        <v>66</v>
      </c>
      <c r="M15" s="1010" t="str">
        <f>IF(入力シート!L19="主たる事業所",入力シート!M38,入力シート!M52)</f>
        <v>　　　―</v>
      </c>
      <c r="N15" s="1010"/>
      <c r="O15" s="1010"/>
      <c r="P15" s="1010"/>
      <c r="Q15" s="1010"/>
      <c r="R15" s="987" t="s">
        <v>69</v>
      </c>
      <c r="S15" s="1165" t="str">
        <f>IF(入力シート!L19="主たる事業所","☑","□")</f>
        <v>□</v>
      </c>
      <c r="T15" s="1348" t="s">
        <v>431</v>
      </c>
      <c r="U15" s="1348"/>
      <c r="V15" s="1348"/>
      <c r="W15" s="1165" t="str">
        <f>IF(入力シート!L19="従たる事業所","☑","□")</f>
        <v>□</v>
      </c>
      <c r="X15" s="1011" t="s">
        <v>432</v>
      </c>
      <c r="Y15" s="1011"/>
      <c r="Z15" s="1011"/>
      <c r="AA15" s="1011"/>
      <c r="AB15" s="1066"/>
      <c r="AC15" s="1361" t="s">
        <v>120</v>
      </c>
      <c r="AD15" s="1361"/>
      <c r="AE15" s="1361"/>
      <c r="AF15" s="1361"/>
      <c r="AG15" s="1177">
        <f>IF(入力シート!L19="主たる事業所",入力シート!K45,入力シート!K59)</f>
        <v>0</v>
      </c>
      <c r="AH15" s="1177"/>
      <c r="AI15" s="1177"/>
      <c r="AJ15" s="1177" t="s">
        <v>122</v>
      </c>
      <c r="AK15" s="1177">
        <f>IF(入力シート!L19="主たる事業所",入力シート!R45,入力シート!R59)</f>
        <v>0</v>
      </c>
      <c r="AL15" s="1177"/>
      <c r="AM15" s="1177"/>
      <c r="AN15" s="1177" t="s">
        <v>123</v>
      </c>
      <c r="AO15" s="1177">
        <f>IF(入力シート!L19="主たる事業所",入力シート!Z45,入力シート!Z59)</f>
        <v>0</v>
      </c>
      <c r="AP15" s="1177"/>
      <c r="AQ15" s="1188"/>
    </row>
    <row r="16" spans="4:43" ht="15.75" customHeight="1" x14ac:dyDescent="0.2">
      <c r="D16" s="969"/>
      <c r="E16" s="970"/>
      <c r="F16" s="970"/>
      <c r="G16" s="970"/>
      <c r="H16" s="970"/>
      <c r="I16" s="970"/>
      <c r="J16" s="970"/>
      <c r="K16" s="970"/>
      <c r="L16" s="992"/>
      <c r="M16" s="979"/>
      <c r="N16" s="979"/>
      <c r="O16" s="979"/>
      <c r="P16" s="979"/>
      <c r="Q16" s="979"/>
      <c r="R16" s="988"/>
      <c r="S16" s="1363"/>
      <c r="T16" s="1349"/>
      <c r="U16" s="1349"/>
      <c r="V16" s="1349"/>
      <c r="W16" s="1363"/>
      <c r="X16" s="1359"/>
      <c r="Y16" s="1359"/>
      <c r="Z16" s="1359"/>
      <c r="AA16" s="1359"/>
      <c r="AB16" s="1360"/>
      <c r="AC16" s="1361"/>
      <c r="AD16" s="1361"/>
      <c r="AE16" s="1361"/>
      <c r="AF16" s="1361"/>
      <c r="AG16" s="1158"/>
      <c r="AH16" s="1158"/>
      <c r="AI16" s="1158"/>
      <c r="AJ16" s="1158"/>
      <c r="AK16" s="1158"/>
      <c r="AL16" s="1158"/>
      <c r="AM16" s="1158"/>
      <c r="AN16" s="1158"/>
      <c r="AO16" s="1158"/>
      <c r="AP16" s="1158"/>
      <c r="AQ16" s="1167"/>
    </row>
    <row r="17" spans="4:43" ht="15.75" customHeight="1" x14ac:dyDescent="0.2">
      <c r="D17" s="969"/>
      <c r="E17" s="970"/>
      <c r="F17" s="970"/>
      <c r="G17" s="970"/>
      <c r="H17" s="970"/>
      <c r="I17" s="970"/>
      <c r="J17" s="970"/>
      <c r="K17" s="970"/>
      <c r="L17" s="1385">
        <f>IF(入力シート!L19="主たる事業所",入力シート!K39,入力シート!K53)</f>
        <v>0</v>
      </c>
      <c r="M17" s="1251"/>
      <c r="N17" s="1251"/>
      <c r="O17" s="1251"/>
      <c r="P17" s="1251"/>
      <c r="Q17" s="1251"/>
      <c r="R17" s="1251"/>
      <c r="S17" s="1251"/>
      <c r="T17" s="1251"/>
      <c r="U17" s="1251"/>
      <c r="V17" s="1251"/>
      <c r="W17" s="1251"/>
      <c r="X17" s="1251"/>
      <c r="Y17" s="1251"/>
      <c r="Z17" s="1251"/>
      <c r="AA17" s="1251"/>
      <c r="AB17" s="1386"/>
      <c r="AC17" s="1361"/>
      <c r="AD17" s="1361"/>
      <c r="AE17" s="1361"/>
      <c r="AF17" s="1361"/>
      <c r="AG17" s="1158"/>
      <c r="AH17" s="1158"/>
      <c r="AI17" s="1158"/>
      <c r="AJ17" s="1158"/>
      <c r="AK17" s="1158"/>
      <c r="AL17" s="1158"/>
      <c r="AM17" s="1158"/>
      <c r="AN17" s="1158"/>
      <c r="AO17" s="1158"/>
      <c r="AP17" s="1158"/>
      <c r="AQ17" s="1167"/>
    </row>
    <row r="18" spans="4:43" ht="15.75" customHeight="1" x14ac:dyDescent="0.2">
      <c r="D18" s="969"/>
      <c r="E18" s="970"/>
      <c r="F18" s="970"/>
      <c r="G18" s="970"/>
      <c r="H18" s="970"/>
      <c r="I18" s="970"/>
      <c r="J18" s="970"/>
      <c r="K18" s="970"/>
      <c r="L18" s="1362">
        <f>IF(入力シート!L19="主たる事業所",入力シート!K40,入力シート!K54)</f>
        <v>0</v>
      </c>
      <c r="M18" s="1363"/>
      <c r="N18" s="1363"/>
      <c r="O18" s="1363"/>
      <c r="P18" s="1363"/>
      <c r="Q18" s="1363"/>
      <c r="R18" s="1363"/>
      <c r="S18" s="1363"/>
      <c r="T18" s="1363"/>
      <c r="U18" s="1363"/>
      <c r="V18" s="1363"/>
      <c r="W18" s="1363"/>
      <c r="X18" s="1363"/>
      <c r="Y18" s="1363"/>
      <c r="Z18" s="1363"/>
      <c r="AA18" s="1363"/>
      <c r="AB18" s="1364"/>
      <c r="AC18" s="1361" t="s">
        <v>121</v>
      </c>
      <c r="AD18" s="1361"/>
      <c r="AE18" s="1361"/>
      <c r="AF18" s="1361"/>
      <c r="AG18" s="1177">
        <f>IF(入力シート!L19="主たる事業所",入力シート!AJ45,入力シート!AJ59)</f>
        <v>0</v>
      </c>
      <c r="AH18" s="1177"/>
      <c r="AI18" s="1177"/>
      <c r="AJ18" s="1177" t="s">
        <v>122</v>
      </c>
      <c r="AK18" s="1177">
        <f>IF(入力シート!L19="主たる事業所",入力シート!AP45,入力シート!AP59)</f>
        <v>0</v>
      </c>
      <c r="AL18" s="1177"/>
      <c r="AM18" s="1177"/>
      <c r="AN18" s="1177" t="s">
        <v>123</v>
      </c>
      <c r="AO18" s="1177">
        <f>IF(入力シート!L19="主たる事業所",入力シート!AU45,入力シート!AU59)</f>
        <v>0</v>
      </c>
      <c r="AP18" s="1177"/>
      <c r="AQ18" s="1188"/>
    </row>
    <row r="19" spans="4:43" ht="15.75" customHeight="1" x14ac:dyDescent="0.2">
      <c r="D19" s="969"/>
      <c r="E19" s="970"/>
      <c r="F19" s="970"/>
      <c r="G19" s="970"/>
      <c r="H19" s="970"/>
      <c r="I19" s="970"/>
      <c r="J19" s="970"/>
      <c r="K19" s="970"/>
      <c r="L19" s="1356">
        <f>IF(入力シート!L19="主たる事業所",入力シート!K42,入力シート!K56)</f>
        <v>0</v>
      </c>
      <c r="M19" s="1357"/>
      <c r="N19" s="1357"/>
      <c r="O19" s="1357"/>
      <c r="P19" s="1357"/>
      <c r="Q19" s="1357"/>
      <c r="R19" s="1357"/>
      <c r="S19" s="1357"/>
      <c r="T19" s="1357"/>
      <c r="U19" s="1357"/>
      <c r="V19" s="1357"/>
      <c r="W19" s="1357"/>
      <c r="X19" s="1357"/>
      <c r="Y19" s="1357"/>
      <c r="Z19" s="1357"/>
      <c r="AA19" s="1357"/>
      <c r="AB19" s="1358"/>
      <c r="AC19" s="1361"/>
      <c r="AD19" s="1361"/>
      <c r="AE19" s="1361"/>
      <c r="AF19" s="1361"/>
      <c r="AG19" s="1158"/>
      <c r="AH19" s="1158"/>
      <c r="AI19" s="1158"/>
      <c r="AJ19" s="1158"/>
      <c r="AK19" s="1158"/>
      <c r="AL19" s="1158"/>
      <c r="AM19" s="1158"/>
      <c r="AN19" s="1158"/>
      <c r="AO19" s="1158"/>
      <c r="AP19" s="1158"/>
      <c r="AQ19" s="1167"/>
    </row>
    <row r="20" spans="4:43" ht="15.75" customHeight="1" x14ac:dyDescent="0.2">
      <c r="D20" s="971"/>
      <c r="E20" s="970"/>
      <c r="F20" s="970"/>
      <c r="G20" s="970"/>
      <c r="H20" s="970"/>
      <c r="I20" s="970"/>
      <c r="J20" s="970"/>
      <c r="K20" s="970"/>
      <c r="L20" s="1366">
        <f>IF(入力シート!L19="主たる事業所",入力シート!K43,入力シート!K57)</f>
        <v>0</v>
      </c>
      <c r="M20" s="1367"/>
      <c r="N20" s="1367"/>
      <c r="O20" s="1367"/>
      <c r="P20" s="1367"/>
      <c r="Q20" s="1367"/>
      <c r="R20" s="1367"/>
      <c r="S20" s="1367"/>
      <c r="T20" s="1367"/>
      <c r="U20" s="1367"/>
      <c r="V20" s="1367"/>
      <c r="W20" s="1367"/>
      <c r="X20" s="1367"/>
      <c r="Y20" s="1367"/>
      <c r="Z20" s="1367"/>
      <c r="AA20" s="1367"/>
      <c r="AB20" s="1368"/>
      <c r="AC20" s="1361"/>
      <c r="AD20" s="1361"/>
      <c r="AE20" s="1361"/>
      <c r="AF20" s="1361"/>
      <c r="AG20" s="1158"/>
      <c r="AH20" s="1158"/>
      <c r="AI20" s="1158"/>
      <c r="AJ20" s="1158"/>
      <c r="AK20" s="1158"/>
      <c r="AL20" s="1158"/>
      <c r="AM20" s="1158"/>
      <c r="AN20" s="1158"/>
      <c r="AO20" s="1158"/>
      <c r="AP20" s="1158"/>
      <c r="AQ20" s="1167"/>
    </row>
    <row r="21" spans="4:43" ht="18" customHeight="1" x14ac:dyDescent="0.2">
      <c r="D21" s="969" t="s">
        <v>133</v>
      </c>
      <c r="E21" s="970"/>
      <c r="F21" s="970"/>
      <c r="G21" s="970"/>
      <c r="H21" s="970"/>
      <c r="I21" s="970"/>
      <c r="J21" s="970"/>
      <c r="K21" s="970"/>
      <c r="L21" s="51" t="s">
        <v>66</v>
      </c>
      <c r="M21" s="1010" t="str">
        <f>IF(入力シート!L19="主たる事業所",入力シート!M74,入力シート!M108)</f>
        <v>　　　―</v>
      </c>
      <c r="N21" s="1010"/>
      <c r="O21" s="1010"/>
      <c r="P21" s="1010"/>
      <c r="Q21" s="1010"/>
      <c r="R21" s="1010"/>
      <c r="S21" s="1010"/>
      <c r="T21" s="1010"/>
      <c r="U21" s="1010"/>
      <c r="V21" s="1010"/>
      <c r="W21" s="1010"/>
      <c r="X21" s="1010"/>
      <c r="Y21" s="1010"/>
      <c r="Z21" s="1010"/>
      <c r="AA21" s="1010"/>
      <c r="AB21" s="1017"/>
      <c r="AC21" s="990" t="s">
        <v>70</v>
      </c>
      <c r="AD21" s="987"/>
      <c r="AE21" s="987"/>
      <c r="AF21" s="991"/>
      <c r="AG21" s="1185">
        <f>IF(入力シート!L19="主たる事業所",入力シート!K85,入力シート!K119)</f>
        <v>0</v>
      </c>
      <c r="AH21" s="1177"/>
      <c r="AI21" s="1177"/>
      <c r="AJ21" s="1177" t="s">
        <v>12</v>
      </c>
      <c r="AK21" s="1177">
        <f>IF(入力シート!L19="主たる事業所",入力シート!R85,入力シート!R119)</f>
        <v>0</v>
      </c>
      <c r="AL21" s="1177"/>
      <c r="AM21" s="1177"/>
      <c r="AN21" s="1177" t="s">
        <v>13</v>
      </c>
      <c r="AO21" s="1177">
        <f>IF(入力シート!L19="主たる事業所",入力シート!Z85,入力シート!Z119)</f>
        <v>0</v>
      </c>
      <c r="AP21" s="1177"/>
      <c r="AQ21" s="1188"/>
    </row>
    <row r="22" spans="4:43" ht="18" customHeight="1" x14ac:dyDescent="0.2">
      <c r="D22" s="1030"/>
      <c r="E22" s="1031"/>
      <c r="F22" s="1031"/>
      <c r="G22" s="1031"/>
      <c r="H22" s="1031"/>
      <c r="I22" s="1031"/>
      <c r="J22" s="1031"/>
      <c r="K22" s="1031"/>
      <c r="L22" s="1362">
        <f>IF(入力シート!L19="主たる事業所",入力シート!K76,入力シート!K110)</f>
        <v>0</v>
      </c>
      <c r="M22" s="1363"/>
      <c r="N22" s="1363"/>
      <c r="O22" s="1363"/>
      <c r="P22" s="1363"/>
      <c r="Q22" s="1363"/>
      <c r="R22" s="1363"/>
      <c r="S22" s="1363"/>
      <c r="T22" s="1363"/>
      <c r="U22" s="1363"/>
      <c r="V22" s="1363"/>
      <c r="W22" s="1363"/>
      <c r="X22" s="1363"/>
      <c r="Y22" s="1363"/>
      <c r="Z22" s="1363"/>
      <c r="AA22" s="1363"/>
      <c r="AB22" s="1364"/>
      <c r="AC22" s="992"/>
      <c r="AD22" s="988"/>
      <c r="AE22" s="988"/>
      <c r="AF22" s="993"/>
      <c r="AG22" s="1157"/>
      <c r="AH22" s="1158"/>
      <c r="AI22" s="1158"/>
      <c r="AJ22" s="1158"/>
      <c r="AK22" s="1158"/>
      <c r="AL22" s="1158"/>
      <c r="AM22" s="1158"/>
      <c r="AN22" s="1158"/>
      <c r="AO22" s="1158"/>
      <c r="AP22" s="1158"/>
      <c r="AQ22" s="1167"/>
    </row>
    <row r="23" spans="4:43" ht="18" customHeight="1" x14ac:dyDescent="0.2">
      <c r="D23" s="1365"/>
      <c r="E23" s="1031"/>
      <c r="F23" s="1031"/>
      <c r="G23" s="1031"/>
      <c r="H23" s="1031"/>
      <c r="I23" s="1031"/>
      <c r="J23" s="1031"/>
      <c r="K23" s="1031"/>
      <c r="L23" s="1362">
        <f>IF(入力シート!L19="主たる事業所",入力シート!K79,入力シート!K113)</f>
        <v>0</v>
      </c>
      <c r="M23" s="1363"/>
      <c r="N23" s="1363"/>
      <c r="O23" s="1363"/>
      <c r="P23" s="1363"/>
      <c r="Q23" s="1363"/>
      <c r="R23" s="1363"/>
      <c r="S23" s="1363"/>
      <c r="T23" s="1363"/>
      <c r="U23" s="1363"/>
      <c r="V23" s="1363"/>
      <c r="W23" s="1363"/>
      <c r="X23" s="1363"/>
      <c r="Y23" s="1363"/>
      <c r="Z23" s="1363"/>
      <c r="AA23" s="1363"/>
      <c r="AB23" s="1364"/>
      <c r="AC23" s="992"/>
      <c r="AD23" s="988"/>
      <c r="AE23" s="988"/>
      <c r="AF23" s="993"/>
      <c r="AG23" s="1157"/>
      <c r="AH23" s="1158"/>
      <c r="AI23" s="1158"/>
      <c r="AJ23" s="1158"/>
      <c r="AK23" s="1158"/>
      <c r="AL23" s="1158"/>
      <c r="AM23" s="1158"/>
      <c r="AN23" s="1158"/>
      <c r="AO23" s="1158"/>
      <c r="AP23" s="1158"/>
      <c r="AQ23" s="1167"/>
    </row>
    <row r="24" spans="4:43" ht="24" customHeight="1" x14ac:dyDescent="0.2">
      <c r="D24" s="1219" t="s">
        <v>137</v>
      </c>
      <c r="E24" s="1090"/>
      <c r="F24" s="1090"/>
      <c r="G24" s="1090"/>
      <c r="H24" s="1090"/>
      <c r="I24" s="1090"/>
      <c r="J24" s="1090"/>
      <c r="K24" s="1091"/>
      <c r="L24" s="81" t="str">
        <f>IF(入力シート!L152="大臣","☑","□")</f>
        <v>□</v>
      </c>
      <c r="M24" s="1354" t="s">
        <v>138</v>
      </c>
      <c r="N24" s="1354"/>
      <c r="O24" s="42" t="s">
        <v>74</v>
      </c>
      <c r="P24" s="982">
        <f>入力シート!M155</f>
        <v>0</v>
      </c>
      <c r="Q24" s="982"/>
      <c r="R24" s="982"/>
      <c r="S24" s="982"/>
      <c r="T24" s="42" t="s">
        <v>114</v>
      </c>
      <c r="U24" s="982">
        <f>入力シート!V155</f>
        <v>0</v>
      </c>
      <c r="V24" s="982"/>
      <c r="W24" s="982"/>
      <c r="X24" s="982"/>
      <c r="Y24" s="982"/>
      <c r="Z24" s="982"/>
      <c r="AA24" s="982"/>
      <c r="AB24" s="42" t="s">
        <v>14</v>
      </c>
      <c r="AC24" s="69"/>
      <c r="AD24" s="69"/>
      <c r="AE24" s="69"/>
      <c r="AF24" s="71"/>
      <c r="AG24" s="1011" t="s">
        <v>433</v>
      </c>
      <c r="AH24" s="1011"/>
      <c r="AI24" s="1011"/>
      <c r="AJ24" s="1011"/>
      <c r="AK24" s="1011"/>
      <c r="AL24" s="1011"/>
      <c r="AM24" s="1011"/>
      <c r="AN24" s="1011"/>
      <c r="AO24" s="1011"/>
      <c r="AP24" s="1011"/>
      <c r="AQ24" s="1355"/>
    </row>
    <row r="25" spans="4:43" ht="24" customHeight="1" thickBot="1" x14ac:dyDescent="0.25">
      <c r="D25" s="1246"/>
      <c r="E25" s="1095"/>
      <c r="F25" s="1095"/>
      <c r="G25" s="1095"/>
      <c r="H25" s="1095"/>
      <c r="I25" s="1095"/>
      <c r="J25" s="1095"/>
      <c r="K25" s="1096"/>
      <c r="L25" s="83" t="str">
        <f>IF(入力シート!L152="愛知県知事","☑","□")</f>
        <v>□</v>
      </c>
      <c r="M25" s="1171" t="s">
        <v>139</v>
      </c>
      <c r="N25" s="1171"/>
      <c r="O25" s="58"/>
      <c r="P25" s="58"/>
      <c r="Q25" s="58"/>
      <c r="R25" s="58"/>
      <c r="S25" s="58"/>
      <c r="T25" s="58"/>
      <c r="U25" s="986">
        <f>入力シート!AM148</f>
        <v>0</v>
      </c>
      <c r="V25" s="986"/>
      <c r="W25" s="986"/>
      <c r="X25" s="84" t="s">
        <v>0</v>
      </c>
      <c r="Y25" s="986">
        <f>入力シート!AS148</f>
        <v>0</v>
      </c>
      <c r="Z25" s="986"/>
      <c r="AA25" s="84" t="s">
        <v>1</v>
      </c>
      <c r="AB25" s="986">
        <f>入力シート!AV148</f>
        <v>0</v>
      </c>
      <c r="AC25" s="986"/>
      <c r="AD25" s="1171" t="s">
        <v>140</v>
      </c>
      <c r="AE25" s="1171"/>
      <c r="AF25" s="1172"/>
      <c r="AG25" s="986">
        <f>入力シート!L158</f>
        <v>0</v>
      </c>
      <c r="AH25" s="986"/>
      <c r="AI25" s="986"/>
      <c r="AJ25" s="84" t="s">
        <v>0</v>
      </c>
      <c r="AK25" s="986">
        <f>入力シート!T158</f>
        <v>0</v>
      </c>
      <c r="AL25" s="986"/>
      <c r="AM25" s="84" t="s">
        <v>1</v>
      </c>
      <c r="AN25" s="986">
        <f>入力シート!AA158</f>
        <v>0</v>
      </c>
      <c r="AO25" s="986"/>
      <c r="AP25" s="1171" t="s">
        <v>10</v>
      </c>
      <c r="AQ25" s="1353"/>
    </row>
    <row r="26" spans="4:43" ht="30" customHeight="1" thickBot="1" x14ac:dyDescent="0.25">
      <c r="D26" s="1350" t="s">
        <v>141</v>
      </c>
      <c r="E26" s="1351"/>
      <c r="F26" s="1351"/>
      <c r="G26" s="1351"/>
      <c r="H26" s="1351"/>
      <c r="I26" s="1351"/>
      <c r="J26" s="1351"/>
      <c r="K26" s="1351"/>
      <c r="L26" s="1351"/>
      <c r="M26" s="1351"/>
      <c r="N26" s="1351"/>
      <c r="O26" s="1351"/>
      <c r="P26" s="1351"/>
      <c r="Q26" s="1351"/>
      <c r="R26" s="1351"/>
      <c r="S26" s="1351"/>
      <c r="T26" s="1351"/>
      <c r="U26" s="1351"/>
      <c r="V26" s="1351"/>
      <c r="W26" s="1351"/>
      <c r="X26" s="1351"/>
      <c r="Y26" s="1351"/>
      <c r="Z26" s="1351"/>
      <c r="AA26" s="1351"/>
      <c r="AB26" s="1351"/>
      <c r="AC26" s="1351"/>
      <c r="AD26" s="1351"/>
      <c r="AE26" s="1351"/>
      <c r="AF26" s="1351"/>
      <c r="AG26" s="1351"/>
      <c r="AH26" s="1351"/>
      <c r="AI26" s="1351"/>
      <c r="AJ26" s="1351"/>
      <c r="AK26" s="1351"/>
      <c r="AL26" s="1351"/>
      <c r="AM26" s="1351"/>
      <c r="AN26" s="1351"/>
      <c r="AO26" s="1351"/>
      <c r="AP26" s="1351"/>
      <c r="AQ26" s="1352"/>
    </row>
    <row r="27" spans="4:43" ht="8.1" customHeight="1" x14ac:dyDescent="0.2">
      <c r="D27" s="1227">
        <v>1</v>
      </c>
      <c r="E27" s="1247" t="s">
        <v>150</v>
      </c>
      <c r="F27" s="1215"/>
      <c r="G27" s="1215"/>
      <c r="H27" s="1215"/>
      <c r="I27" s="1215"/>
      <c r="J27" s="1215"/>
      <c r="K27" s="1216"/>
      <c r="L27" s="63"/>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86"/>
    </row>
    <row r="28" spans="4:43" ht="24" customHeight="1" x14ac:dyDescent="0.2">
      <c r="D28" s="1220"/>
      <c r="E28" s="1092"/>
      <c r="F28" s="966"/>
      <c r="G28" s="966"/>
      <c r="H28" s="966"/>
      <c r="I28" s="966"/>
      <c r="J28" s="966"/>
      <c r="K28" s="1093"/>
      <c r="N28" s="1028" t="s">
        <v>435</v>
      </c>
      <c r="O28" s="1028"/>
      <c r="P28" s="1028"/>
      <c r="Q28" s="1391">
        <f>入力シート!U161</f>
        <v>0</v>
      </c>
      <c r="R28" s="1391"/>
      <c r="S28" s="1391"/>
      <c r="T28" s="1391"/>
      <c r="U28" s="1391"/>
      <c r="V28" s="1391"/>
      <c r="W28" s="1391"/>
      <c r="Y28" s="1392" t="s">
        <v>434</v>
      </c>
      <c r="Z28" s="1028"/>
      <c r="AB28" s="966" t="s">
        <v>424</v>
      </c>
      <c r="AC28" s="966"/>
      <c r="AD28" s="966"/>
      <c r="AE28" s="966"/>
      <c r="AF28" s="1391">
        <f>入力シート!AO161</f>
        <v>0</v>
      </c>
      <c r="AG28" s="1391"/>
      <c r="AH28" s="1391"/>
      <c r="AI28" s="1391"/>
      <c r="AJ28" s="1391"/>
      <c r="AK28" s="1391"/>
      <c r="AL28" s="1391"/>
      <c r="AN28" s="1392" t="s">
        <v>436</v>
      </c>
      <c r="AO28" s="1028"/>
      <c r="AP28" s="1028"/>
      <c r="AQ28" s="1338"/>
    </row>
    <row r="29" spans="4:43" ht="7.5" customHeight="1" x14ac:dyDescent="0.2">
      <c r="D29" s="1220"/>
      <c r="E29" s="1092"/>
      <c r="F29" s="966"/>
      <c r="G29" s="966"/>
      <c r="H29" s="966"/>
      <c r="I29" s="966"/>
      <c r="J29" s="966"/>
      <c r="K29" s="1093"/>
      <c r="AQ29" s="88"/>
    </row>
    <row r="30" spans="4:43" ht="24" customHeight="1" x14ac:dyDescent="0.2">
      <c r="D30" s="1220"/>
      <c r="E30" s="1092"/>
      <c r="F30" s="966"/>
      <c r="G30" s="966"/>
      <c r="H30" s="966"/>
      <c r="I30" s="966"/>
      <c r="J30" s="966"/>
      <c r="K30" s="1093"/>
      <c r="O30" s="1028" t="s">
        <v>142</v>
      </c>
      <c r="P30" s="1028"/>
      <c r="Q30" s="1028"/>
      <c r="R30" s="1028"/>
      <c r="S30" s="1028"/>
      <c r="T30" s="1028"/>
      <c r="U30" s="1028"/>
      <c r="V30" s="1028"/>
      <c r="W30" s="1028"/>
      <c r="X30" s="1028"/>
      <c r="Y30" s="1028"/>
      <c r="Z30" s="1028"/>
      <c r="AA30" s="1028"/>
      <c r="AQ30" s="88"/>
    </row>
    <row r="31" spans="4:43" ht="24" customHeight="1" x14ac:dyDescent="0.2">
      <c r="D31" s="1220"/>
      <c r="E31" s="1092"/>
      <c r="F31" s="966"/>
      <c r="G31" s="966"/>
      <c r="H31" s="966"/>
      <c r="I31" s="966"/>
      <c r="J31" s="966"/>
      <c r="K31" s="1093"/>
      <c r="N31" s="1028" t="s">
        <v>147</v>
      </c>
      <c r="O31" s="1028"/>
      <c r="P31" s="1028"/>
      <c r="Q31" s="1254">
        <f>入力シート!L165</f>
        <v>0</v>
      </c>
      <c r="R31" s="1254"/>
      <c r="S31" s="1254"/>
      <c r="T31" s="1254"/>
      <c r="U31" s="1254"/>
      <c r="V31" s="1254"/>
      <c r="W31" s="1254"/>
      <c r="X31" s="35" t="s">
        <v>145</v>
      </c>
      <c r="Y31" s="1334">
        <f>入力シート!AD165</f>
        <v>0</v>
      </c>
      <c r="Z31" s="1334"/>
      <c r="AA31" s="1028" t="s">
        <v>146</v>
      </c>
      <c r="AB31" s="1028"/>
      <c r="AC31" s="1028" t="s">
        <v>147</v>
      </c>
      <c r="AD31" s="1028"/>
      <c r="AE31" s="1028"/>
      <c r="AF31" s="1254">
        <f>入力シート!AH165</f>
        <v>0</v>
      </c>
      <c r="AG31" s="1254"/>
      <c r="AH31" s="1254"/>
      <c r="AI31" s="1254"/>
      <c r="AJ31" s="1254"/>
      <c r="AK31" s="1254"/>
      <c r="AL31" s="1254"/>
      <c r="AM31" s="35" t="s">
        <v>145</v>
      </c>
      <c r="AN31" s="1334">
        <f>入力シート!AV165</f>
        <v>0</v>
      </c>
      <c r="AO31" s="1334"/>
      <c r="AP31" s="1028" t="s">
        <v>146</v>
      </c>
      <c r="AQ31" s="1338"/>
    </row>
    <row r="32" spans="4:43" ht="7.5" customHeight="1" x14ac:dyDescent="0.2">
      <c r="D32" s="1220"/>
      <c r="E32" s="1092"/>
      <c r="F32" s="966"/>
      <c r="G32" s="966"/>
      <c r="H32" s="966"/>
      <c r="I32" s="966"/>
      <c r="J32" s="966"/>
      <c r="K32" s="1093"/>
      <c r="Q32" s="108"/>
      <c r="R32" s="108"/>
      <c r="S32" s="108"/>
      <c r="T32" s="108"/>
      <c r="U32" s="108"/>
      <c r="V32" s="108"/>
      <c r="W32" s="108"/>
      <c r="Y32" s="237"/>
      <c r="Z32" s="237"/>
      <c r="AF32" s="108"/>
      <c r="AG32" s="108"/>
      <c r="AH32" s="108"/>
      <c r="AI32" s="108"/>
      <c r="AJ32" s="108"/>
      <c r="AK32" s="108"/>
      <c r="AL32" s="108"/>
      <c r="AN32" s="237"/>
      <c r="AO32" s="237"/>
      <c r="AQ32" s="88"/>
    </row>
    <row r="33" spans="4:43" ht="24" customHeight="1" x14ac:dyDescent="0.2">
      <c r="D33" s="1220"/>
      <c r="E33" s="1092"/>
      <c r="F33" s="966"/>
      <c r="G33" s="966"/>
      <c r="H33" s="966"/>
      <c r="I33" s="966"/>
      <c r="J33" s="966"/>
      <c r="K33" s="1093"/>
      <c r="N33" s="1028" t="s">
        <v>147</v>
      </c>
      <c r="O33" s="1028"/>
      <c r="P33" s="1028"/>
      <c r="Q33" s="1254">
        <f>入力シート!L167</f>
        <v>0</v>
      </c>
      <c r="R33" s="1254"/>
      <c r="S33" s="1254"/>
      <c r="T33" s="1254"/>
      <c r="U33" s="1254"/>
      <c r="V33" s="1254"/>
      <c r="W33" s="1254"/>
      <c r="X33" s="35" t="s">
        <v>145</v>
      </c>
      <c r="Y33" s="1334">
        <f>入力シート!AD167</f>
        <v>0</v>
      </c>
      <c r="Z33" s="1334"/>
      <c r="AA33" s="1028" t="s">
        <v>146</v>
      </c>
      <c r="AB33" s="1028"/>
      <c r="AC33" s="1028" t="s">
        <v>147</v>
      </c>
      <c r="AD33" s="1028"/>
      <c r="AE33" s="1028"/>
      <c r="AF33" s="1254">
        <f>入力シート!AH167</f>
        <v>0</v>
      </c>
      <c r="AG33" s="1254"/>
      <c r="AH33" s="1254"/>
      <c r="AI33" s="1254"/>
      <c r="AJ33" s="1254"/>
      <c r="AK33" s="1254"/>
      <c r="AL33" s="1254"/>
      <c r="AM33" s="35" t="s">
        <v>145</v>
      </c>
      <c r="AN33" s="1334">
        <f>入力シート!AV167</f>
        <v>0</v>
      </c>
      <c r="AO33" s="1334"/>
      <c r="AP33" s="1028" t="s">
        <v>146</v>
      </c>
      <c r="AQ33" s="1338"/>
    </row>
    <row r="34" spans="4:43" ht="7.5" customHeight="1" x14ac:dyDescent="0.2">
      <c r="D34" s="1220"/>
      <c r="E34" s="1092"/>
      <c r="F34" s="966"/>
      <c r="G34" s="966"/>
      <c r="H34" s="966"/>
      <c r="I34" s="966"/>
      <c r="J34" s="966"/>
      <c r="K34" s="1093"/>
      <c r="Q34" s="108"/>
      <c r="R34" s="108"/>
      <c r="S34" s="108"/>
      <c r="T34" s="108"/>
      <c r="U34" s="108"/>
      <c r="V34" s="108"/>
      <c r="W34" s="108"/>
      <c r="Y34" s="237"/>
      <c r="Z34" s="237"/>
      <c r="AF34" s="108"/>
      <c r="AG34" s="108"/>
      <c r="AH34" s="108"/>
      <c r="AI34" s="108"/>
      <c r="AJ34" s="108"/>
      <c r="AK34" s="108"/>
      <c r="AL34" s="108"/>
      <c r="AN34" s="237"/>
      <c r="AO34" s="237"/>
      <c r="AQ34" s="88"/>
    </row>
    <row r="35" spans="4:43" ht="24" customHeight="1" x14ac:dyDescent="0.2">
      <c r="D35" s="1220"/>
      <c r="E35" s="1092"/>
      <c r="F35" s="966"/>
      <c r="G35" s="966"/>
      <c r="H35" s="966"/>
      <c r="I35" s="966"/>
      <c r="J35" s="966"/>
      <c r="K35" s="1093"/>
      <c r="N35" s="1028" t="s">
        <v>147</v>
      </c>
      <c r="O35" s="1028"/>
      <c r="P35" s="1028"/>
      <c r="Q35" s="1254">
        <f>入力シート!L169</f>
        <v>0</v>
      </c>
      <c r="R35" s="1254"/>
      <c r="S35" s="1254"/>
      <c r="T35" s="1254"/>
      <c r="U35" s="1254"/>
      <c r="V35" s="1254"/>
      <c r="W35" s="1254"/>
      <c r="X35" s="35" t="s">
        <v>145</v>
      </c>
      <c r="Y35" s="1334">
        <f>入力シート!AD169</f>
        <v>0</v>
      </c>
      <c r="Z35" s="1334"/>
      <c r="AA35" s="1028" t="s">
        <v>146</v>
      </c>
      <c r="AB35" s="1028"/>
      <c r="AC35" s="1028" t="s">
        <v>147</v>
      </c>
      <c r="AD35" s="1028"/>
      <c r="AE35" s="1028"/>
      <c r="AF35" s="1254">
        <f>入力シート!AH169</f>
        <v>0</v>
      </c>
      <c r="AG35" s="1254"/>
      <c r="AH35" s="1254"/>
      <c r="AI35" s="1254"/>
      <c r="AJ35" s="1254"/>
      <c r="AK35" s="1254"/>
      <c r="AL35" s="1254"/>
      <c r="AM35" s="35" t="s">
        <v>145</v>
      </c>
      <c r="AN35" s="1334">
        <f>入力シート!AV169</f>
        <v>0</v>
      </c>
      <c r="AO35" s="1334"/>
      <c r="AP35" s="1028" t="s">
        <v>146</v>
      </c>
      <c r="AQ35" s="1338"/>
    </row>
    <row r="36" spans="4:43" ht="7.5" customHeight="1" thickBot="1" x14ac:dyDescent="0.25">
      <c r="D36" s="1246"/>
      <c r="E36" s="1094"/>
      <c r="F36" s="1095"/>
      <c r="G36" s="1095"/>
      <c r="H36" s="1095"/>
      <c r="I36" s="1095"/>
      <c r="J36" s="1095"/>
      <c r="K36" s="1096"/>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90"/>
    </row>
    <row r="37" spans="4:43" ht="27.9" customHeight="1" x14ac:dyDescent="0.2">
      <c r="D37" s="1335">
        <v>2</v>
      </c>
      <c r="E37" s="1247" t="s">
        <v>148</v>
      </c>
      <c r="F37" s="1215"/>
      <c r="G37" s="1215"/>
      <c r="H37" s="1215"/>
      <c r="I37" s="1215"/>
      <c r="J37" s="1215"/>
      <c r="K37" s="1216"/>
      <c r="L37" s="56"/>
      <c r="M37" s="56" t="str">
        <f>IF(入力シート!L172="自己所有","☑","□")</f>
        <v>□</v>
      </c>
      <c r="N37" s="56" t="s">
        <v>357</v>
      </c>
      <c r="O37" s="56"/>
      <c r="P37" s="56"/>
      <c r="Q37" s="56"/>
      <c r="R37" s="56"/>
      <c r="S37" s="56" t="str">
        <f>IF(入力シート!L172="賃貸","☑","□")</f>
        <v>□</v>
      </c>
      <c r="T37" s="56" t="s">
        <v>362</v>
      </c>
      <c r="U37" s="56"/>
      <c r="V37" s="56"/>
      <c r="W37" s="56"/>
      <c r="X37" s="56" t="str">
        <f>IF(入力シート!L172="使用貸借","☑","□")</f>
        <v>□</v>
      </c>
      <c r="Y37" s="56" t="s">
        <v>363</v>
      </c>
      <c r="Z37" s="56"/>
      <c r="AA37" s="56"/>
      <c r="AB37" s="56"/>
      <c r="AC37" s="56"/>
      <c r="AD37" s="56"/>
      <c r="AE37" s="56"/>
      <c r="AF37" s="56"/>
      <c r="AG37" s="56"/>
      <c r="AH37" s="56"/>
      <c r="AI37" s="56"/>
      <c r="AJ37" s="56"/>
      <c r="AK37" s="56"/>
      <c r="AL37" s="56"/>
      <c r="AM37" s="56"/>
      <c r="AN37" s="56"/>
      <c r="AO37" s="56"/>
      <c r="AP37" s="56"/>
      <c r="AQ37" s="86"/>
    </row>
    <row r="38" spans="4:43" ht="15" customHeight="1" x14ac:dyDescent="0.2">
      <c r="D38" s="1336"/>
      <c r="E38" s="1092"/>
      <c r="F38" s="966"/>
      <c r="G38" s="966"/>
      <c r="H38" s="966"/>
      <c r="I38" s="966"/>
      <c r="J38" s="966"/>
      <c r="K38" s="1093"/>
      <c r="L38" s="1028" t="s">
        <v>149</v>
      </c>
      <c r="M38" s="1028"/>
      <c r="N38" s="1028"/>
      <c r="O38" s="1028"/>
      <c r="Q38" s="979">
        <f>入力シート!S174</f>
        <v>0</v>
      </c>
      <c r="R38" s="979"/>
      <c r="S38" s="979"/>
      <c r="T38" s="979"/>
      <c r="U38" s="979"/>
      <c r="V38" s="979"/>
      <c r="W38" s="979"/>
      <c r="X38" s="979"/>
      <c r="Y38" s="979"/>
      <c r="Z38" s="979"/>
      <c r="AA38" s="979"/>
      <c r="AB38" s="979"/>
      <c r="AC38" s="979"/>
      <c r="AD38" s="979"/>
      <c r="AE38" s="979"/>
      <c r="AF38" s="979"/>
      <c r="AG38" s="979"/>
      <c r="AH38" s="979"/>
      <c r="AI38" s="979"/>
      <c r="AJ38" s="979"/>
      <c r="AK38" s="979"/>
      <c r="AL38" s="979"/>
      <c r="AM38" s="979"/>
      <c r="AN38" s="979"/>
      <c r="AO38" s="979"/>
      <c r="AP38" s="979"/>
      <c r="AQ38" s="88"/>
    </row>
    <row r="39" spans="4:43" ht="15" customHeight="1" thickBot="1" x14ac:dyDescent="0.25">
      <c r="D39" s="1337"/>
      <c r="E39" s="1094"/>
      <c r="F39" s="1095"/>
      <c r="G39" s="1095"/>
      <c r="H39" s="1095"/>
      <c r="I39" s="1095"/>
      <c r="J39" s="1095"/>
      <c r="K39" s="1096"/>
      <c r="L39" s="1113" t="s">
        <v>447</v>
      </c>
      <c r="M39" s="1113"/>
      <c r="N39" s="1113"/>
      <c r="O39" s="1113"/>
      <c r="P39" s="58"/>
      <c r="Q39" s="1197">
        <f>入力シート!S176</f>
        <v>0</v>
      </c>
      <c r="R39" s="1197"/>
      <c r="S39" s="1197"/>
      <c r="T39" s="1197"/>
      <c r="U39" s="1197"/>
      <c r="V39" s="1197"/>
      <c r="W39" s="1197"/>
      <c r="X39" s="1197"/>
      <c r="Y39" s="1197"/>
      <c r="Z39" s="1197"/>
      <c r="AA39" s="1197"/>
      <c r="AB39" s="1197"/>
      <c r="AC39" s="1197"/>
      <c r="AD39" s="1197"/>
      <c r="AE39" s="1197"/>
      <c r="AF39" s="1197"/>
      <c r="AG39" s="1197"/>
      <c r="AH39" s="1346"/>
      <c r="AI39" s="1346"/>
      <c r="AJ39" s="1346">
        <f>入力シート!S177</f>
        <v>0</v>
      </c>
      <c r="AK39" s="1346"/>
      <c r="AL39" s="1346"/>
      <c r="AM39" s="1346"/>
      <c r="AN39" s="1346"/>
      <c r="AO39" s="1346"/>
      <c r="AP39" s="1346"/>
      <c r="AQ39" s="90" t="s">
        <v>662</v>
      </c>
    </row>
    <row r="40" spans="4:43" ht="27.9" customHeight="1" x14ac:dyDescent="0.2">
      <c r="D40" s="1227">
        <v>3</v>
      </c>
      <c r="E40" s="1247" t="s">
        <v>151</v>
      </c>
      <c r="F40" s="1215"/>
      <c r="G40" s="1215"/>
      <c r="H40" s="1215"/>
      <c r="I40" s="1215"/>
      <c r="J40" s="1215"/>
      <c r="K40" s="1216"/>
      <c r="L40" s="1331" t="s">
        <v>153</v>
      </c>
      <c r="M40" s="1332"/>
      <c r="N40" s="1332"/>
      <c r="O40" s="1332"/>
      <c r="P40" s="1332"/>
      <c r="Q40" s="1332"/>
      <c r="R40" s="1332"/>
      <c r="S40" s="1332"/>
      <c r="T40" s="1332"/>
      <c r="U40" s="1332"/>
      <c r="V40" s="1332"/>
      <c r="W40" s="1332"/>
      <c r="X40" s="1332"/>
      <c r="Y40" s="1332"/>
      <c r="Z40" s="1332"/>
      <c r="AA40" s="1345">
        <f>入力シート!AK179</f>
        <v>0</v>
      </c>
      <c r="AB40" s="1345"/>
      <c r="AC40" s="1345"/>
      <c r="AD40" s="56" t="s">
        <v>152</v>
      </c>
      <c r="AE40" s="56"/>
      <c r="AF40" s="56"/>
      <c r="AG40" s="56"/>
      <c r="AH40" s="56"/>
      <c r="AI40" s="56"/>
      <c r="AJ40" s="56"/>
      <c r="AK40" s="56"/>
      <c r="AL40" s="56"/>
      <c r="AM40" s="56"/>
      <c r="AN40" s="56"/>
      <c r="AO40" s="56"/>
      <c r="AP40" s="56"/>
      <c r="AQ40" s="86"/>
    </row>
    <row r="41" spans="4:43" ht="27.9" customHeight="1" thickBot="1" x14ac:dyDescent="0.25">
      <c r="D41" s="1220"/>
      <c r="E41" s="1092"/>
      <c r="F41" s="966"/>
      <c r="G41" s="966"/>
      <c r="H41" s="966"/>
      <c r="I41" s="966"/>
      <c r="J41" s="966"/>
      <c r="K41" s="1093"/>
      <c r="U41" s="957" t="s">
        <v>154</v>
      </c>
      <c r="V41" s="957"/>
      <c r="W41" s="957"/>
      <c r="X41" s="957"/>
      <c r="Y41" s="957"/>
      <c r="Z41" s="957"/>
      <c r="AA41" s="1274">
        <f>入力シート!AK181</f>
        <v>0</v>
      </c>
      <c r="AB41" s="1274"/>
      <c r="AC41" s="1274"/>
      <c r="AD41" s="35" t="s">
        <v>152</v>
      </c>
      <c r="AQ41" s="88"/>
    </row>
    <row r="42" spans="4:43" ht="24" customHeight="1" x14ac:dyDescent="0.2">
      <c r="D42" s="1227">
        <v>4</v>
      </c>
      <c r="E42" s="1283" t="s">
        <v>155</v>
      </c>
      <c r="F42" s="1215"/>
      <c r="G42" s="1215"/>
      <c r="H42" s="1215"/>
      <c r="I42" s="1215"/>
      <c r="J42" s="1215"/>
      <c r="K42" s="1216"/>
      <c r="L42" s="1061" t="s">
        <v>156</v>
      </c>
      <c r="M42" s="1052"/>
      <c r="N42" s="1052"/>
      <c r="O42" s="1264"/>
      <c r="P42" s="1253">
        <f>入力シート!K221</f>
        <v>0</v>
      </c>
      <c r="Q42" s="1253"/>
      <c r="R42" s="1253"/>
      <c r="S42" s="1253"/>
      <c r="T42" s="1253"/>
      <c r="U42" s="1253"/>
      <c r="V42" s="1253"/>
      <c r="W42" s="1253"/>
      <c r="X42" s="1253"/>
      <c r="Y42" s="1253"/>
      <c r="Z42" s="98" t="s">
        <v>69</v>
      </c>
      <c r="AA42" s="363" t="str">
        <f>IF(入力シート!L231="男性","☑","□")</f>
        <v>□</v>
      </c>
      <c r="AB42" s="99" t="s">
        <v>127</v>
      </c>
      <c r="AC42" s="99" t="s">
        <v>68</v>
      </c>
      <c r="AD42" s="363" t="str">
        <f>IF(入力シート!L231="女性","☑","□")</f>
        <v>□</v>
      </c>
      <c r="AE42" s="99" t="s">
        <v>128</v>
      </c>
      <c r="AF42" s="98" t="s">
        <v>67</v>
      </c>
      <c r="AG42" s="1322">
        <f>入力シート!L227</f>
        <v>0</v>
      </c>
      <c r="AH42" s="1323"/>
      <c r="AI42" s="1323"/>
      <c r="AJ42" s="52" t="s">
        <v>0</v>
      </c>
      <c r="AK42" s="1323">
        <f>入力シート!T227</f>
        <v>0</v>
      </c>
      <c r="AL42" s="1323"/>
      <c r="AM42" s="52" t="s">
        <v>1</v>
      </c>
      <c r="AN42" s="1323">
        <f>入力シート!AA227</f>
        <v>0</v>
      </c>
      <c r="AO42" s="1323"/>
      <c r="AP42" s="1059" t="s">
        <v>160</v>
      </c>
      <c r="AQ42" s="1324"/>
    </row>
    <row r="43" spans="4:43" ht="24" customHeight="1" x14ac:dyDescent="0.2">
      <c r="D43" s="1220"/>
      <c r="E43" s="1092"/>
      <c r="F43" s="966"/>
      <c r="G43" s="966"/>
      <c r="H43" s="966"/>
      <c r="I43" s="966"/>
      <c r="J43" s="966"/>
      <c r="K43" s="1093"/>
      <c r="L43" s="1089" t="s">
        <v>157</v>
      </c>
      <c r="M43" s="1090"/>
      <c r="N43" s="1090"/>
      <c r="O43" s="1091"/>
      <c r="P43" s="238" t="str">
        <f>入力シート!K234</f>
        <v>〒</v>
      </c>
      <c r="Q43" s="1387" t="str">
        <f>入力シート!M234</f>
        <v>　　　―</v>
      </c>
      <c r="R43" s="1387"/>
      <c r="S43" s="1387"/>
      <c r="T43" s="1387"/>
      <c r="U43" s="1387"/>
      <c r="V43" s="1387"/>
      <c r="W43" s="1387"/>
      <c r="X43" s="1387"/>
      <c r="Y43" s="1387"/>
      <c r="Z43" s="1387"/>
      <c r="AA43" s="1387"/>
      <c r="AB43" s="1388"/>
      <c r="AC43" s="1210" t="s">
        <v>159</v>
      </c>
      <c r="AD43" s="1211"/>
      <c r="AE43" s="1211"/>
      <c r="AF43" s="1212"/>
      <c r="AG43" s="1325">
        <f>入力シート!K237</f>
        <v>0</v>
      </c>
      <c r="AH43" s="1326"/>
      <c r="AI43" s="1326"/>
      <c r="AJ43" s="96" t="s">
        <v>145</v>
      </c>
      <c r="AK43" s="1326">
        <f>入力シート!R237</f>
        <v>0</v>
      </c>
      <c r="AL43" s="1326"/>
      <c r="AM43" s="1326"/>
      <c r="AN43" s="96" t="s">
        <v>114</v>
      </c>
      <c r="AO43" s="1326">
        <f>入力シート!Z237</f>
        <v>0</v>
      </c>
      <c r="AP43" s="1213"/>
      <c r="AQ43" s="1333"/>
    </row>
    <row r="44" spans="4:43" ht="24" customHeight="1" x14ac:dyDescent="0.2">
      <c r="D44" s="1220"/>
      <c r="E44" s="1092"/>
      <c r="F44" s="966"/>
      <c r="G44" s="966"/>
      <c r="H44" s="966"/>
      <c r="I44" s="966"/>
      <c r="J44" s="966"/>
      <c r="K44" s="1093"/>
      <c r="L44" s="1092"/>
      <c r="M44" s="966"/>
      <c r="N44" s="966"/>
      <c r="O44" s="1093"/>
      <c r="P44" s="239"/>
      <c r="Q44" s="979">
        <f>入力シート!K235</f>
        <v>0</v>
      </c>
      <c r="R44" s="979"/>
      <c r="S44" s="979"/>
      <c r="T44" s="979"/>
      <c r="U44" s="979"/>
      <c r="V44" s="979"/>
      <c r="W44" s="979"/>
      <c r="X44" s="979"/>
      <c r="Y44" s="979"/>
      <c r="Z44" s="979"/>
      <c r="AA44" s="979"/>
      <c r="AB44" s="979"/>
      <c r="AC44" s="1010"/>
      <c r="AD44" s="1010"/>
      <c r="AE44" s="1010"/>
      <c r="AF44" s="1010"/>
      <c r="AG44" s="1010"/>
      <c r="AH44" s="1010"/>
      <c r="AI44" s="1010"/>
      <c r="AJ44" s="1010"/>
      <c r="AK44" s="1010"/>
      <c r="AL44" s="1010"/>
      <c r="AM44" s="1010"/>
      <c r="AN44" s="1010"/>
      <c r="AO44" s="1010"/>
      <c r="AP44" s="1010"/>
      <c r="AQ44" s="1389"/>
    </row>
    <row r="45" spans="4:43" ht="24" customHeight="1" x14ac:dyDescent="0.2">
      <c r="D45" s="1220"/>
      <c r="E45" s="1092"/>
      <c r="F45" s="966"/>
      <c r="G45" s="966"/>
      <c r="H45" s="966"/>
      <c r="I45" s="966"/>
      <c r="J45" s="966"/>
      <c r="K45" s="1093"/>
      <c r="L45" s="1329"/>
      <c r="M45" s="1144"/>
      <c r="N45" s="1144"/>
      <c r="O45" s="1218"/>
      <c r="P45" s="240"/>
      <c r="Q45" s="1367">
        <f>入力シート!K236</f>
        <v>0</v>
      </c>
      <c r="R45" s="1367"/>
      <c r="S45" s="1367"/>
      <c r="T45" s="1367"/>
      <c r="U45" s="1367"/>
      <c r="V45" s="1367"/>
      <c r="W45" s="1367"/>
      <c r="X45" s="1367"/>
      <c r="Y45" s="1367"/>
      <c r="Z45" s="1367"/>
      <c r="AA45" s="1367"/>
      <c r="AB45" s="1367"/>
      <c r="AC45" s="1367"/>
      <c r="AD45" s="1367"/>
      <c r="AE45" s="1367"/>
      <c r="AF45" s="1367"/>
      <c r="AG45" s="1367"/>
      <c r="AH45" s="1367"/>
      <c r="AI45" s="1367"/>
      <c r="AJ45" s="1367"/>
      <c r="AK45" s="1367"/>
      <c r="AL45" s="1367"/>
      <c r="AM45" s="1367"/>
      <c r="AN45" s="1367"/>
      <c r="AO45" s="1367"/>
      <c r="AP45" s="1367"/>
      <c r="AQ45" s="1390"/>
    </row>
    <row r="46" spans="4:43" ht="24" customHeight="1" x14ac:dyDescent="0.2">
      <c r="D46" s="1220"/>
      <c r="E46" s="1092"/>
      <c r="F46" s="966"/>
      <c r="G46" s="966"/>
      <c r="H46" s="966"/>
      <c r="I46" s="966"/>
      <c r="J46" s="966"/>
      <c r="K46" s="1093"/>
      <c r="L46" s="1210" t="s">
        <v>158</v>
      </c>
      <c r="M46" s="1211"/>
      <c r="N46" s="1211"/>
      <c r="O46" s="1212"/>
      <c r="P46" s="35" t="s">
        <v>145</v>
      </c>
      <c r="Q46" s="1327">
        <f>入力シート!L224</f>
        <v>0</v>
      </c>
      <c r="R46" s="1327"/>
      <c r="S46" s="1327"/>
      <c r="T46" s="1144" t="s">
        <v>162</v>
      </c>
      <c r="U46" s="1144"/>
      <c r="V46" s="1328">
        <f>入力シート!V224</f>
        <v>0</v>
      </c>
      <c r="W46" s="1328"/>
      <c r="X46" s="1328"/>
      <c r="Y46" s="1328"/>
      <c r="Z46" s="35" t="s">
        <v>14</v>
      </c>
      <c r="AA46" s="1329" t="s">
        <v>161</v>
      </c>
      <c r="AB46" s="1144"/>
      <c r="AC46" s="1144"/>
      <c r="AD46" s="1144"/>
      <c r="AE46" s="1144"/>
      <c r="AF46" s="1218"/>
      <c r="AG46" s="1330">
        <f>入力シート!AM223</f>
        <v>0</v>
      </c>
      <c r="AH46" s="1328"/>
      <c r="AI46" s="1328"/>
      <c r="AJ46" s="79" t="s">
        <v>0</v>
      </c>
      <c r="AK46" s="1328">
        <f>入力シート!AS223</f>
        <v>0</v>
      </c>
      <c r="AL46" s="1328"/>
      <c r="AM46" s="79" t="s">
        <v>1</v>
      </c>
      <c r="AN46" s="1328">
        <f>入力シート!AV223</f>
        <v>0</v>
      </c>
      <c r="AO46" s="1328"/>
      <c r="AP46" s="1339" t="s">
        <v>10</v>
      </c>
      <c r="AQ46" s="1340"/>
    </row>
    <row r="47" spans="4:43" ht="24" customHeight="1" thickBot="1" x14ac:dyDescent="0.25">
      <c r="D47" s="1246"/>
      <c r="E47" s="1094"/>
      <c r="F47" s="1095"/>
      <c r="G47" s="1095"/>
      <c r="H47" s="1095"/>
      <c r="I47" s="1095"/>
      <c r="J47" s="1095"/>
      <c r="K47" s="1096"/>
      <c r="L47" s="1053" t="s">
        <v>654</v>
      </c>
      <c r="M47" s="1053"/>
      <c r="N47" s="1053"/>
      <c r="O47" s="1231"/>
      <c r="P47" s="1342">
        <f>入力シート!K240</f>
        <v>0</v>
      </c>
      <c r="Q47" s="1343"/>
      <c r="R47" s="1343"/>
      <c r="S47" s="1343"/>
      <c r="T47" s="1343"/>
      <c r="U47" s="1343"/>
      <c r="V47" s="1343"/>
      <c r="W47" s="1343"/>
      <c r="X47" s="1343"/>
      <c r="Y47" s="1343"/>
      <c r="Z47" s="1344"/>
      <c r="AA47" s="1055" t="s">
        <v>657</v>
      </c>
      <c r="AB47" s="1053"/>
      <c r="AC47" s="1053"/>
      <c r="AD47" s="1053"/>
      <c r="AE47" s="1053"/>
      <c r="AF47" s="1231"/>
      <c r="AG47" s="1341">
        <f>入力シート!AJ240</f>
        <v>0</v>
      </c>
      <c r="AH47" s="1223"/>
      <c r="AI47" s="1223"/>
      <c r="AJ47" s="101" t="s">
        <v>145</v>
      </c>
      <c r="AK47" s="1320">
        <f>入力シート!AP240</f>
        <v>0</v>
      </c>
      <c r="AL47" s="1223"/>
      <c r="AM47" s="1223"/>
      <c r="AN47" s="101" t="s">
        <v>114</v>
      </c>
      <c r="AO47" s="1320">
        <f>入力シート!AU240</f>
        <v>0</v>
      </c>
      <c r="AP47" s="1223"/>
      <c r="AQ47" s="1321"/>
    </row>
    <row r="48" spans="4:43" ht="8.1" customHeight="1" x14ac:dyDescent="0.2">
      <c r="D48" s="1227">
        <v>5</v>
      </c>
      <c r="E48" s="1283" t="s">
        <v>163</v>
      </c>
      <c r="F48" s="1215"/>
      <c r="G48" s="1215"/>
      <c r="H48" s="1215"/>
      <c r="I48" s="1215"/>
      <c r="J48" s="1215"/>
      <c r="K48" s="1216"/>
      <c r="L48" s="1284">
        <f>入力シート!L184</f>
        <v>0</v>
      </c>
      <c r="M48" s="1285"/>
      <c r="N48" s="1285"/>
      <c r="O48" s="1285"/>
      <c r="P48" s="1285"/>
      <c r="Q48" s="1285"/>
      <c r="R48" s="1285"/>
      <c r="S48" s="1285"/>
      <c r="T48" s="1285"/>
      <c r="U48" s="1285"/>
      <c r="V48" s="1285"/>
      <c r="W48" s="1285"/>
      <c r="X48" s="1285"/>
      <c r="Y48" s="1285"/>
      <c r="Z48" s="1285"/>
      <c r="AA48" s="1285"/>
      <c r="AB48" s="1285"/>
      <c r="AC48" s="1285"/>
      <c r="AD48" s="1285"/>
      <c r="AE48" s="1285"/>
      <c r="AF48" s="1285"/>
      <c r="AG48" s="1285"/>
      <c r="AH48" s="1285"/>
      <c r="AI48" s="1285"/>
      <c r="AJ48" s="1285"/>
      <c r="AK48" s="1285"/>
      <c r="AL48" s="1285"/>
      <c r="AM48" s="1285"/>
      <c r="AN48" s="1285"/>
      <c r="AO48" s="1285"/>
      <c r="AP48" s="1285"/>
      <c r="AQ48" s="1286"/>
    </row>
    <row r="49" spans="4:44" ht="21.75" customHeight="1" x14ac:dyDescent="0.2">
      <c r="D49" s="1220"/>
      <c r="E49" s="1092"/>
      <c r="F49" s="966"/>
      <c r="G49" s="966"/>
      <c r="H49" s="966"/>
      <c r="I49" s="966"/>
      <c r="J49" s="966"/>
      <c r="K49" s="1093"/>
      <c r="L49" s="1287"/>
      <c r="M49" s="1288"/>
      <c r="N49" s="1288"/>
      <c r="O49" s="1288"/>
      <c r="P49" s="1288"/>
      <c r="Q49" s="1288"/>
      <c r="R49" s="1288"/>
      <c r="S49" s="1288"/>
      <c r="T49" s="1288"/>
      <c r="U49" s="1288"/>
      <c r="V49" s="1288"/>
      <c r="W49" s="1288"/>
      <c r="X49" s="1288"/>
      <c r="Y49" s="1288"/>
      <c r="Z49" s="1288"/>
      <c r="AA49" s="1288"/>
      <c r="AB49" s="1288"/>
      <c r="AC49" s="1288"/>
      <c r="AD49" s="1288"/>
      <c r="AE49" s="1288"/>
      <c r="AF49" s="1288"/>
      <c r="AG49" s="1288"/>
      <c r="AH49" s="1288"/>
      <c r="AI49" s="1288"/>
      <c r="AJ49" s="1288"/>
      <c r="AK49" s="1288"/>
      <c r="AL49" s="1288"/>
      <c r="AM49" s="1288"/>
      <c r="AN49" s="1288"/>
      <c r="AO49" s="1288"/>
      <c r="AP49" s="1288"/>
      <c r="AQ49" s="1289"/>
    </row>
    <row r="50" spans="4:44" ht="21.75" customHeight="1" x14ac:dyDescent="0.2">
      <c r="D50" s="1220"/>
      <c r="E50" s="1092"/>
      <c r="F50" s="966"/>
      <c r="G50" s="966"/>
      <c r="H50" s="966"/>
      <c r="I50" s="966"/>
      <c r="J50" s="966"/>
      <c r="K50" s="1093"/>
      <c r="L50" s="1287"/>
      <c r="M50" s="1288"/>
      <c r="N50" s="1288"/>
      <c r="O50" s="1288"/>
      <c r="P50" s="1288"/>
      <c r="Q50" s="1288"/>
      <c r="R50" s="1288"/>
      <c r="S50" s="1288"/>
      <c r="T50" s="1288"/>
      <c r="U50" s="1288"/>
      <c r="V50" s="1288"/>
      <c r="W50" s="1288"/>
      <c r="X50" s="1288"/>
      <c r="Y50" s="1288"/>
      <c r="Z50" s="1288"/>
      <c r="AA50" s="1288"/>
      <c r="AB50" s="1288"/>
      <c r="AC50" s="1288"/>
      <c r="AD50" s="1288"/>
      <c r="AE50" s="1288"/>
      <c r="AF50" s="1288"/>
      <c r="AG50" s="1288"/>
      <c r="AH50" s="1288"/>
      <c r="AI50" s="1288"/>
      <c r="AJ50" s="1288"/>
      <c r="AK50" s="1288"/>
      <c r="AL50" s="1288"/>
      <c r="AM50" s="1288"/>
      <c r="AN50" s="1288"/>
      <c r="AO50" s="1288"/>
      <c r="AP50" s="1288"/>
      <c r="AQ50" s="1289"/>
    </row>
    <row r="51" spans="4:44" ht="21.75" customHeight="1" x14ac:dyDescent="0.2">
      <c r="D51" s="1220"/>
      <c r="E51" s="1092"/>
      <c r="F51" s="966"/>
      <c r="G51" s="966"/>
      <c r="H51" s="966"/>
      <c r="I51" s="966"/>
      <c r="J51" s="966"/>
      <c r="K51" s="1093"/>
      <c r="L51" s="1287"/>
      <c r="M51" s="1288"/>
      <c r="N51" s="1288"/>
      <c r="O51" s="1288"/>
      <c r="P51" s="1288"/>
      <c r="Q51" s="1288"/>
      <c r="R51" s="1288"/>
      <c r="S51" s="1288"/>
      <c r="T51" s="1288"/>
      <c r="U51" s="1288"/>
      <c r="V51" s="1288"/>
      <c r="W51" s="1288"/>
      <c r="X51" s="1288"/>
      <c r="Y51" s="1288"/>
      <c r="Z51" s="1288"/>
      <c r="AA51" s="1288"/>
      <c r="AB51" s="1288"/>
      <c r="AC51" s="1288"/>
      <c r="AD51" s="1288"/>
      <c r="AE51" s="1288"/>
      <c r="AF51" s="1288"/>
      <c r="AG51" s="1288"/>
      <c r="AH51" s="1288"/>
      <c r="AI51" s="1288"/>
      <c r="AJ51" s="1288"/>
      <c r="AK51" s="1288"/>
      <c r="AL51" s="1288"/>
      <c r="AM51" s="1288"/>
      <c r="AN51" s="1288"/>
      <c r="AO51" s="1288"/>
      <c r="AP51" s="1288"/>
      <c r="AQ51" s="1289"/>
    </row>
    <row r="52" spans="4:44" ht="21.75" customHeight="1" x14ac:dyDescent="0.2">
      <c r="D52" s="1220"/>
      <c r="E52" s="1092"/>
      <c r="F52" s="966"/>
      <c r="G52" s="966"/>
      <c r="H52" s="966"/>
      <c r="I52" s="966"/>
      <c r="J52" s="966"/>
      <c r="K52" s="1093"/>
      <c r="L52" s="1287"/>
      <c r="M52" s="1288"/>
      <c r="N52" s="1288"/>
      <c r="O52" s="1288"/>
      <c r="P52" s="1288"/>
      <c r="Q52" s="1288"/>
      <c r="R52" s="1288"/>
      <c r="S52" s="1288"/>
      <c r="T52" s="1288"/>
      <c r="U52" s="1288"/>
      <c r="V52" s="1288"/>
      <c r="W52" s="1288"/>
      <c r="X52" s="1288"/>
      <c r="Y52" s="1288"/>
      <c r="Z52" s="1288"/>
      <c r="AA52" s="1288"/>
      <c r="AB52" s="1288"/>
      <c r="AC52" s="1288"/>
      <c r="AD52" s="1288"/>
      <c r="AE52" s="1288"/>
      <c r="AF52" s="1288"/>
      <c r="AG52" s="1288"/>
      <c r="AH52" s="1288"/>
      <c r="AI52" s="1288"/>
      <c r="AJ52" s="1288"/>
      <c r="AK52" s="1288"/>
      <c r="AL52" s="1288"/>
      <c r="AM52" s="1288"/>
      <c r="AN52" s="1288"/>
      <c r="AO52" s="1288"/>
      <c r="AP52" s="1288"/>
      <c r="AQ52" s="1289"/>
    </row>
    <row r="53" spans="4:44" ht="8.1" customHeight="1" thickBot="1" x14ac:dyDescent="0.25">
      <c r="D53" s="1246"/>
      <c r="E53" s="1094"/>
      <c r="F53" s="1095"/>
      <c r="G53" s="1095"/>
      <c r="H53" s="1095"/>
      <c r="I53" s="1095"/>
      <c r="J53" s="1095"/>
      <c r="K53" s="1096"/>
      <c r="L53" s="1290"/>
      <c r="M53" s="1291"/>
      <c r="N53" s="1291"/>
      <c r="O53" s="1291"/>
      <c r="P53" s="1291"/>
      <c r="Q53" s="1291"/>
      <c r="R53" s="1291"/>
      <c r="S53" s="1291"/>
      <c r="T53" s="1291"/>
      <c r="U53" s="1291"/>
      <c r="V53" s="1291"/>
      <c r="W53" s="1291"/>
      <c r="X53" s="1291"/>
      <c r="Y53" s="1291"/>
      <c r="Z53" s="1291"/>
      <c r="AA53" s="1291"/>
      <c r="AB53" s="1291"/>
      <c r="AC53" s="1291"/>
      <c r="AD53" s="1291"/>
      <c r="AE53" s="1291"/>
      <c r="AF53" s="1291"/>
      <c r="AG53" s="1291"/>
      <c r="AH53" s="1291"/>
      <c r="AI53" s="1291"/>
      <c r="AJ53" s="1291"/>
      <c r="AK53" s="1291"/>
      <c r="AL53" s="1291"/>
      <c r="AM53" s="1291"/>
      <c r="AN53" s="1291"/>
      <c r="AO53" s="1291"/>
      <c r="AP53" s="1291"/>
      <c r="AQ53" s="1292"/>
    </row>
    <row r="54" spans="4:44" ht="9" customHeight="1" x14ac:dyDescent="0.2"/>
    <row r="55" spans="4:44" ht="27" customHeight="1" thickBot="1" x14ac:dyDescent="0.25"/>
    <row r="56" spans="4:44" ht="27.9" customHeight="1" x14ac:dyDescent="0.2">
      <c r="D56" s="1227">
        <v>6</v>
      </c>
      <c r="E56" s="1247" t="s">
        <v>165</v>
      </c>
      <c r="F56" s="1215"/>
      <c r="G56" s="1215"/>
      <c r="H56" s="1215"/>
      <c r="I56" s="1215"/>
      <c r="J56" s="1215"/>
      <c r="K56" s="1216"/>
      <c r="L56" s="63" t="str">
        <f>IF(入力シート!L187="☑","☑","□")</f>
        <v>□</v>
      </c>
      <c r="M56" s="56" t="s">
        <v>164</v>
      </c>
      <c r="N56" s="56"/>
      <c r="O56" s="56"/>
      <c r="P56" s="56"/>
      <c r="Q56" s="56"/>
      <c r="R56" s="56"/>
      <c r="S56" s="56" t="str">
        <f>IF(入力シート!AA187="☑","☑","□")</f>
        <v>□</v>
      </c>
      <c r="T56" s="56" t="s">
        <v>23</v>
      </c>
      <c r="U56" s="56"/>
      <c r="V56" s="56"/>
      <c r="W56" s="56"/>
      <c r="X56" s="56" t="str">
        <f>IF(入力シート!AG187="☑","☑","□")</f>
        <v>□</v>
      </c>
      <c r="Y56" s="56" t="s">
        <v>22</v>
      </c>
      <c r="Z56" s="56"/>
      <c r="AA56" s="56"/>
      <c r="AB56" s="56"/>
      <c r="AC56" s="56" t="str">
        <f>IF(入力シート!AM187="☑","☑","□")</f>
        <v>□</v>
      </c>
      <c r="AD56" s="1147" t="s">
        <v>377</v>
      </c>
      <c r="AE56" s="1147"/>
      <c r="AF56" s="1147"/>
      <c r="AG56" s="1147"/>
      <c r="AH56" s="1147"/>
      <c r="AI56" s="1147"/>
      <c r="AJ56" s="1147"/>
      <c r="AK56" s="1147"/>
      <c r="AL56" s="1147"/>
      <c r="AM56" s="56" t="str">
        <f>IF(入力シート!L189="☑","☑","□")</f>
        <v>□</v>
      </c>
      <c r="AN56" s="56" t="s">
        <v>166</v>
      </c>
      <c r="AO56" s="56"/>
      <c r="AP56" s="56"/>
      <c r="AQ56" s="86"/>
    </row>
    <row r="57" spans="4:44" ht="27.9" customHeight="1" thickBot="1" x14ac:dyDescent="0.25">
      <c r="D57" s="1246"/>
      <c r="E57" s="1094"/>
      <c r="F57" s="1095"/>
      <c r="G57" s="1095"/>
      <c r="H57" s="1095"/>
      <c r="I57" s="1095"/>
      <c r="J57" s="1095"/>
      <c r="K57" s="1096"/>
      <c r="L57" s="58" t="str">
        <f>IF(入力シート!X189="☑","☑","□")</f>
        <v>□</v>
      </c>
      <c r="M57" s="58" t="s">
        <v>167</v>
      </c>
      <c r="N57" s="58"/>
      <c r="O57" s="58"/>
      <c r="P57" s="58"/>
      <c r="Q57" s="58" t="str">
        <f>IF(入力シート!AG189="☑","☑","□")</f>
        <v>□</v>
      </c>
      <c r="R57" s="58" t="s">
        <v>168</v>
      </c>
      <c r="S57" s="58"/>
      <c r="T57" s="58"/>
      <c r="U57" s="58"/>
      <c r="V57" s="58"/>
      <c r="W57" s="58"/>
      <c r="X57" s="58" t="str">
        <f>IF(入力シート!L191="☑","☑","□")</f>
        <v>□</v>
      </c>
      <c r="Y57" s="58" t="s">
        <v>169</v>
      </c>
      <c r="Z57" s="58"/>
      <c r="AA57" s="58"/>
      <c r="AB57" s="58"/>
      <c r="AC57" s="1113">
        <f>入力シート!U191</f>
        <v>0</v>
      </c>
      <c r="AD57" s="1113"/>
      <c r="AE57" s="1113"/>
      <c r="AF57" s="1113"/>
      <c r="AG57" s="1113"/>
      <c r="AH57" s="1113"/>
      <c r="AI57" s="1113"/>
      <c r="AJ57" s="1113"/>
      <c r="AK57" s="1113"/>
      <c r="AL57" s="1113"/>
      <c r="AM57" s="1113"/>
      <c r="AN57" s="1113"/>
      <c r="AO57" s="1113"/>
      <c r="AP57" s="58" t="s">
        <v>144</v>
      </c>
      <c r="AQ57" s="90"/>
    </row>
    <row r="58" spans="4:44" ht="27.9" customHeight="1" x14ac:dyDescent="0.2">
      <c r="D58" s="1227">
        <v>7</v>
      </c>
      <c r="E58" s="1247" t="s">
        <v>170</v>
      </c>
      <c r="F58" s="1215"/>
      <c r="G58" s="1215"/>
      <c r="H58" s="1215"/>
      <c r="I58" s="1215"/>
      <c r="J58" s="1215"/>
      <c r="K58" s="1216"/>
      <c r="L58" s="63" t="str">
        <f>IF(入力シート!L194="☑","☑","□")</f>
        <v>□</v>
      </c>
      <c r="M58" s="56" t="s">
        <v>171</v>
      </c>
      <c r="N58" s="56"/>
      <c r="O58" s="56"/>
      <c r="P58" s="56" t="str">
        <f>IF(入力シート!V194="☑","☑","□")</f>
        <v>□</v>
      </c>
      <c r="Q58" s="56" t="s">
        <v>172</v>
      </c>
      <c r="R58" s="56"/>
      <c r="S58" s="56" t="str">
        <f>IF(入力シート!AE194="☑","☑","□")</f>
        <v>□</v>
      </c>
      <c r="T58" s="56" t="s">
        <v>173</v>
      </c>
      <c r="U58" s="56"/>
      <c r="V58" s="56" t="str">
        <f>IF(入力シート!AK194="☑","☑","□")</f>
        <v>□</v>
      </c>
      <c r="W58" s="56" t="s">
        <v>174</v>
      </c>
      <c r="X58" s="56"/>
      <c r="Y58" s="56" t="str">
        <f>IF(入力シート!AR194="☑","☑","□")</f>
        <v>□</v>
      </c>
      <c r="Z58" s="56" t="s">
        <v>175</v>
      </c>
      <c r="AA58" s="56"/>
      <c r="AB58" s="56" t="str">
        <f>IF(入力シート!L196="☑","☑","□")</f>
        <v>□</v>
      </c>
      <c r="AC58" s="56" t="s">
        <v>176</v>
      </c>
      <c r="AD58" s="56"/>
      <c r="AE58" s="56"/>
      <c r="AF58" s="56" t="str">
        <f>IF(入力シート!V196="☑","☑","□")</f>
        <v>□</v>
      </c>
      <c r="AG58" s="56" t="s">
        <v>177</v>
      </c>
      <c r="AH58" s="56"/>
      <c r="AI58" s="56"/>
      <c r="AJ58" s="56"/>
      <c r="AK58" s="56"/>
      <c r="AL58" s="56"/>
      <c r="AM58" s="56"/>
      <c r="AN58" s="56"/>
      <c r="AO58" s="56"/>
      <c r="AP58" s="56"/>
      <c r="AQ58" s="86"/>
    </row>
    <row r="59" spans="4:44" ht="27.9" customHeight="1" x14ac:dyDescent="0.2">
      <c r="D59" s="1220"/>
      <c r="E59" s="1092"/>
      <c r="F59" s="966"/>
      <c r="G59" s="966"/>
      <c r="H59" s="966"/>
      <c r="I59" s="966"/>
      <c r="J59" s="966"/>
      <c r="K59" s="1093"/>
      <c r="L59" s="35" t="str">
        <f>IF(入力シート!AN196="☑","☑","□")</f>
        <v>□</v>
      </c>
      <c r="M59" s="35" t="s">
        <v>178</v>
      </c>
      <c r="R59" s="35" t="str">
        <f>IF(入力シート!L198="☑","☑","□")</f>
        <v>□</v>
      </c>
      <c r="S59" s="35" t="s">
        <v>179</v>
      </c>
      <c r="X59" s="35" t="str">
        <f>IF(入力シート!AA198="☑","☑","□")</f>
        <v>□</v>
      </c>
      <c r="Y59" s="35" t="s">
        <v>180</v>
      </c>
      <c r="AB59" s="35" t="str">
        <f>IF(入力シート!AG198="☑","☑","□")</f>
        <v>□</v>
      </c>
      <c r="AC59" s="35" t="s">
        <v>181</v>
      </c>
      <c r="AH59" s="35" t="str">
        <f>IF(入力シート!AP198="☑","☑","□")</f>
        <v>□</v>
      </c>
      <c r="AI59" s="35" t="s">
        <v>387</v>
      </c>
      <c r="AQ59" s="88"/>
    </row>
    <row r="60" spans="4:44" ht="27.9" customHeight="1" x14ac:dyDescent="0.2">
      <c r="D60" s="1220"/>
      <c r="E60" s="1092"/>
      <c r="F60" s="966"/>
      <c r="G60" s="966"/>
      <c r="H60" s="966"/>
      <c r="I60" s="966"/>
      <c r="J60" s="966"/>
      <c r="K60" s="1093"/>
      <c r="L60" s="35" t="str">
        <f>IF(入力シート!L200="☑","☑","□")</f>
        <v>□</v>
      </c>
      <c r="M60" s="35" t="s">
        <v>169</v>
      </c>
      <c r="Q60" s="1282">
        <f>入力シート!U200</f>
        <v>0</v>
      </c>
      <c r="R60" s="1282"/>
      <c r="S60" s="1282"/>
      <c r="T60" s="1282"/>
      <c r="U60" s="1282"/>
      <c r="V60" s="1282"/>
      <c r="W60" s="1282"/>
      <c r="X60" s="1282"/>
      <c r="Y60" s="1282"/>
      <c r="Z60" s="1282"/>
      <c r="AA60" s="1282"/>
      <c r="AB60" s="1282"/>
      <c r="AC60" s="1282"/>
      <c r="AD60" s="1282"/>
      <c r="AE60" s="1282"/>
      <c r="AF60" s="1282"/>
      <c r="AG60" s="1282"/>
      <c r="AH60" s="1282"/>
      <c r="AI60" s="1282"/>
      <c r="AJ60" s="1282"/>
      <c r="AK60" s="1282"/>
      <c r="AL60" s="1282"/>
      <c r="AM60" s="1282"/>
      <c r="AN60" s="1282"/>
      <c r="AO60" s="1282"/>
      <c r="AP60" s="35" t="s">
        <v>114</v>
      </c>
      <c r="AQ60" s="88"/>
    </row>
    <row r="61" spans="4:44" ht="51.9" customHeight="1" thickBot="1" x14ac:dyDescent="0.25">
      <c r="D61" s="1246"/>
      <c r="E61" s="1317" t="s">
        <v>182</v>
      </c>
      <c r="F61" s="1318"/>
      <c r="G61" s="1318"/>
      <c r="H61" s="1318"/>
      <c r="I61" s="1318"/>
      <c r="J61" s="1318"/>
      <c r="K61" s="1319"/>
      <c r="L61" s="102" t="str">
        <f>IF(入力シート!L203="なし","☑","□")</f>
        <v>□</v>
      </c>
      <c r="M61" s="102" t="s">
        <v>183</v>
      </c>
      <c r="N61" s="102"/>
      <c r="O61" s="102" t="s">
        <v>184</v>
      </c>
      <c r="P61" s="102" t="str">
        <f>IF(入力シート!L203="ある","☑","□")</f>
        <v>□</v>
      </c>
      <c r="Q61" s="102" t="s">
        <v>185</v>
      </c>
      <c r="R61" s="102"/>
      <c r="S61" s="102" t="s">
        <v>186</v>
      </c>
      <c r="T61" s="102"/>
      <c r="U61" s="102"/>
      <c r="V61" s="1306">
        <f>入力シート!AM202</f>
        <v>0</v>
      </c>
      <c r="W61" s="1306"/>
      <c r="X61" s="1306"/>
      <c r="Y61" s="1306"/>
      <c r="Z61" s="1306"/>
      <c r="AA61" s="1306"/>
      <c r="AB61" s="1306"/>
      <c r="AC61" s="1306"/>
      <c r="AD61" s="102" t="s">
        <v>114</v>
      </c>
      <c r="AE61" s="102" t="s">
        <v>186</v>
      </c>
      <c r="AF61" s="102"/>
      <c r="AG61" s="102"/>
      <c r="AH61" s="1306">
        <f>入力シート!AM205</f>
        <v>0</v>
      </c>
      <c r="AI61" s="1306"/>
      <c r="AJ61" s="1306"/>
      <c r="AK61" s="1306"/>
      <c r="AL61" s="1306"/>
      <c r="AM61" s="1306"/>
      <c r="AN61" s="1306"/>
      <c r="AO61" s="1306"/>
      <c r="AP61" s="102" t="s">
        <v>144</v>
      </c>
      <c r="AQ61" s="103"/>
    </row>
    <row r="62" spans="4:44" ht="14.1" customHeight="1" x14ac:dyDescent="0.2">
      <c r="D62" s="1227">
        <v>8</v>
      </c>
      <c r="E62" s="1283" t="s">
        <v>187</v>
      </c>
      <c r="F62" s="1215"/>
      <c r="G62" s="1215"/>
      <c r="H62" s="1215"/>
      <c r="I62" s="1215"/>
      <c r="J62" s="1215"/>
      <c r="K62" s="1216"/>
      <c r="L62" s="1114" t="s">
        <v>188</v>
      </c>
      <c r="M62" s="1111"/>
      <c r="N62" s="1111"/>
      <c r="O62" s="1111"/>
      <c r="P62" s="1215" t="s">
        <v>189</v>
      </c>
      <c r="Q62" s="1215"/>
      <c r="R62" s="1215"/>
      <c r="S62" s="1215"/>
      <c r="T62" s="1215"/>
      <c r="U62" s="1307" t="str">
        <f>IF(AND(入力シート!L19="主たる事業所",入力シート!L23="正会員",入力シート!L209="受講する"),入力シート!K71,IF(AND(入力シート!L23="正会員",入力シート!L209="受講済み"),入力シート!K105,"　"))</f>
        <v>　</v>
      </c>
      <c r="V62" s="1307"/>
      <c r="W62" s="1307"/>
      <c r="X62" s="1307"/>
      <c r="Y62" s="1307"/>
      <c r="Z62" s="1307"/>
      <c r="AA62" s="1307"/>
      <c r="AB62" s="1307"/>
      <c r="AC62" s="1307"/>
      <c r="AD62" s="56"/>
      <c r="AE62" s="56"/>
      <c r="AF62" s="56"/>
      <c r="AG62" s="56"/>
      <c r="AH62" s="56"/>
      <c r="AI62" s="56"/>
      <c r="AJ62" s="56"/>
      <c r="AK62" s="56"/>
      <c r="AL62" s="56"/>
      <c r="AM62" s="56"/>
      <c r="AN62" s="56"/>
      <c r="AO62" s="56"/>
      <c r="AP62" s="56"/>
      <c r="AQ62" s="86"/>
    </row>
    <row r="63" spans="4:44" ht="14.1" customHeight="1" x14ac:dyDescent="0.2">
      <c r="D63" s="1220"/>
      <c r="E63" s="1001"/>
      <c r="F63" s="966"/>
      <c r="G63" s="966"/>
      <c r="H63" s="966"/>
      <c r="I63" s="966"/>
      <c r="J63" s="966"/>
      <c r="K63" s="1093"/>
      <c r="L63" s="1314"/>
      <c r="M63" s="1028"/>
      <c r="N63" s="1028"/>
      <c r="O63" s="1028"/>
      <c r="P63" s="966"/>
      <c r="Q63" s="966"/>
      <c r="R63" s="966"/>
      <c r="S63" s="966"/>
      <c r="T63" s="966"/>
      <c r="U63" s="1308"/>
      <c r="V63" s="1308"/>
      <c r="W63" s="1308"/>
      <c r="X63" s="1308"/>
      <c r="Y63" s="1308"/>
      <c r="Z63" s="1308"/>
      <c r="AA63" s="1308"/>
      <c r="AB63" s="1308"/>
      <c r="AC63" s="1308"/>
      <c r="AD63" s="966" t="s">
        <v>191</v>
      </c>
      <c r="AE63" s="966"/>
      <c r="AF63" s="966"/>
      <c r="AG63" s="966"/>
      <c r="AH63" s="966"/>
      <c r="AI63" s="966"/>
      <c r="AJ63" s="966"/>
      <c r="AK63" s="966"/>
      <c r="AL63" s="1315">
        <f>入力シート!AO208</f>
        <v>0</v>
      </c>
      <c r="AM63" s="1315"/>
      <c r="AN63" s="1315"/>
      <c r="AO63" s="1315"/>
      <c r="AP63" s="966" t="s">
        <v>192</v>
      </c>
      <c r="AQ63" s="88"/>
      <c r="AR63" s="456" t="s">
        <v>536</v>
      </c>
    </row>
    <row r="64" spans="4:44" ht="14.1" customHeight="1" x14ac:dyDescent="0.2">
      <c r="D64" s="1220"/>
      <c r="E64" s="1001"/>
      <c r="F64" s="966"/>
      <c r="G64" s="966"/>
      <c r="H64" s="966"/>
      <c r="I64" s="966"/>
      <c r="J64" s="966"/>
      <c r="K64" s="1093"/>
      <c r="P64" s="966" t="s">
        <v>190</v>
      </c>
      <c r="Q64" s="966"/>
      <c r="R64" s="966"/>
      <c r="S64" s="966"/>
      <c r="T64" s="966"/>
      <c r="U64" s="1308" t="str">
        <f>IF(AND(NOT(入力シート!L23="正会員"),入力シート!L209="受講する"),入力シート!K105,"")</f>
        <v/>
      </c>
      <c r="V64" s="1308"/>
      <c r="W64" s="1308"/>
      <c r="X64" s="1308"/>
      <c r="Y64" s="1308"/>
      <c r="Z64" s="1308"/>
      <c r="AA64" s="1308"/>
      <c r="AB64" s="1308"/>
      <c r="AC64" s="1308"/>
      <c r="AD64" s="966"/>
      <c r="AE64" s="966"/>
      <c r="AF64" s="966"/>
      <c r="AG64" s="966"/>
      <c r="AH64" s="966"/>
      <c r="AI64" s="966"/>
      <c r="AJ64" s="966"/>
      <c r="AK64" s="966"/>
      <c r="AL64" s="1316"/>
      <c r="AM64" s="1316"/>
      <c r="AN64" s="1316"/>
      <c r="AO64" s="1316"/>
      <c r="AP64" s="966"/>
      <c r="AQ64" s="88"/>
      <c r="AR64" s="1281" t="s">
        <v>645</v>
      </c>
    </row>
    <row r="65" spans="4:44" ht="14.1" customHeight="1" thickBot="1" x14ac:dyDescent="0.25">
      <c r="D65" s="1220"/>
      <c r="E65" s="1092"/>
      <c r="F65" s="966"/>
      <c r="G65" s="966"/>
      <c r="H65" s="966"/>
      <c r="I65" s="966"/>
      <c r="J65" s="966"/>
      <c r="K65" s="1093"/>
      <c r="P65" s="966"/>
      <c r="Q65" s="966"/>
      <c r="R65" s="966"/>
      <c r="S65" s="966"/>
      <c r="T65" s="966"/>
      <c r="U65" s="1309"/>
      <c r="V65" s="1309"/>
      <c r="W65" s="1309"/>
      <c r="X65" s="1309"/>
      <c r="Y65" s="1309"/>
      <c r="Z65" s="1309"/>
      <c r="AA65" s="1309"/>
      <c r="AB65" s="1309"/>
      <c r="AC65" s="1309"/>
      <c r="AQ65" s="88"/>
      <c r="AR65" s="1281"/>
    </row>
    <row r="66" spans="4:44" ht="51.9" customHeight="1" thickBot="1" x14ac:dyDescent="0.25">
      <c r="D66" s="91">
        <v>9</v>
      </c>
      <c r="E66" s="1303" t="s">
        <v>197</v>
      </c>
      <c r="F66" s="1304"/>
      <c r="G66" s="1304"/>
      <c r="H66" s="1304"/>
      <c r="I66" s="1304"/>
      <c r="J66" s="1304"/>
      <c r="K66" s="1304"/>
      <c r="L66" s="1304"/>
      <c r="M66" s="1304"/>
      <c r="N66" s="1304"/>
      <c r="O66" s="1304"/>
      <c r="P66" s="1304"/>
      <c r="Q66" s="1304"/>
      <c r="R66" s="1304"/>
      <c r="S66" s="1304"/>
      <c r="T66" s="1304"/>
      <c r="U66" s="1304"/>
      <c r="V66" s="1304"/>
      <c r="W66" s="1304"/>
      <c r="X66" s="1304"/>
      <c r="Y66" s="1305"/>
      <c r="Z66" s="94"/>
      <c r="AA66" s="92"/>
      <c r="AB66" s="92"/>
      <c r="AC66" s="92"/>
      <c r="AD66" s="92"/>
      <c r="AE66" s="92"/>
      <c r="AF66" s="364" t="str">
        <f>IF(入力シート!L212="あり","☑","□")</f>
        <v>□</v>
      </c>
      <c r="AG66" s="92" t="s">
        <v>200</v>
      </c>
      <c r="AH66" s="92"/>
      <c r="AI66" s="92"/>
      <c r="AJ66" s="364" t="str">
        <f>IF(入力シート!L212="なし","☑","□")</f>
        <v>□</v>
      </c>
      <c r="AK66" s="92" t="s">
        <v>198</v>
      </c>
      <c r="AL66" s="92"/>
      <c r="AM66" s="92"/>
      <c r="AN66" s="92"/>
      <c r="AO66" s="92"/>
      <c r="AP66" s="92"/>
      <c r="AQ66" s="93"/>
      <c r="AR66" s="1281"/>
    </row>
    <row r="67" spans="4:44" ht="51.9" customHeight="1" thickBot="1" x14ac:dyDescent="0.25">
      <c r="D67" s="91">
        <v>10</v>
      </c>
      <c r="E67" s="1303" t="s">
        <v>199</v>
      </c>
      <c r="F67" s="1304"/>
      <c r="G67" s="1304"/>
      <c r="H67" s="1304"/>
      <c r="I67" s="1304"/>
      <c r="J67" s="1304"/>
      <c r="K67" s="1304"/>
      <c r="L67" s="1304"/>
      <c r="M67" s="1304"/>
      <c r="N67" s="1304"/>
      <c r="O67" s="1304"/>
      <c r="P67" s="1304"/>
      <c r="Q67" s="1304"/>
      <c r="R67" s="1304"/>
      <c r="S67" s="1304"/>
      <c r="T67" s="1304"/>
      <c r="U67" s="1304"/>
      <c r="V67" s="1304"/>
      <c r="W67" s="1304"/>
      <c r="X67" s="1304"/>
      <c r="Y67" s="1305"/>
      <c r="Z67" s="94"/>
      <c r="AA67" s="92"/>
      <c r="AB67" s="92"/>
      <c r="AC67" s="92"/>
      <c r="AD67" s="92"/>
      <c r="AE67" s="364" t="str">
        <f>IF(入力シート!AN212="入会する","☑","□")</f>
        <v>□</v>
      </c>
      <c r="AF67" s="92" t="s">
        <v>661</v>
      </c>
      <c r="AH67" s="92"/>
      <c r="AI67" s="92"/>
      <c r="AJ67" s="364" t="str">
        <f>IF(入力シート!AN212="入会しない","☑","□")</f>
        <v>□</v>
      </c>
      <c r="AK67" s="92" t="s">
        <v>660</v>
      </c>
      <c r="AL67" s="92"/>
      <c r="AM67" s="92"/>
      <c r="AN67" s="92"/>
      <c r="AO67" s="92"/>
      <c r="AP67" s="92"/>
      <c r="AQ67" s="93"/>
      <c r="AR67" s="1281"/>
    </row>
    <row r="68" spans="4:44" ht="35.25" customHeight="1" x14ac:dyDescent="0.2">
      <c r="D68" s="1214" t="s">
        <v>193</v>
      </c>
      <c r="E68" s="1293" t="s">
        <v>194</v>
      </c>
      <c r="F68" s="52" t="s">
        <v>147</v>
      </c>
      <c r="G68" s="52"/>
      <c r="H68" s="52"/>
      <c r="I68" s="52"/>
      <c r="J68" s="52"/>
      <c r="K68" s="52"/>
      <c r="L68" s="52"/>
      <c r="M68" s="52"/>
      <c r="N68" s="52"/>
      <c r="O68" s="52"/>
      <c r="P68" s="52"/>
      <c r="Q68" s="52"/>
      <c r="R68" s="61"/>
      <c r="S68" s="60" t="s">
        <v>147</v>
      </c>
      <c r="T68" s="52"/>
      <c r="U68" s="52"/>
      <c r="V68" s="52"/>
      <c r="W68" s="52"/>
      <c r="X68" s="52"/>
      <c r="Y68" s="52"/>
      <c r="Z68" s="52"/>
      <c r="AA68" s="52"/>
      <c r="AB68" s="52"/>
      <c r="AC68" s="52"/>
      <c r="AD68" s="52"/>
      <c r="AE68" s="61"/>
      <c r="AF68" s="60" t="s">
        <v>147</v>
      </c>
      <c r="AG68" s="52"/>
      <c r="AH68" s="52"/>
      <c r="AI68" s="52"/>
      <c r="AJ68" s="52"/>
      <c r="AK68" s="52"/>
      <c r="AL68" s="52"/>
      <c r="AM68" s="52"/>
      <c r="AN68" s="52"/>
      <c r="AO68" s="52"/>
      <c r="AP68" s="52"/>
      <c r="AQ68" s="53"/>
    </row>
    <row r="69" spans="4:44" ht="35.25" customHeight="1" x14ac:dyDescent="0.2">
      <c r="D69" s="1220"/>
      <c r="E69" s="1294"/>
      <c r="F69" s="96" t="s">
        <v>147</v>
      </c>
      <c r="G69" s="96"/>
      <c r="H69" s="96"/>
      <c r="I69" s="96"/>
      <c r="J69" s="96"/>
      <c r="K69" s="96"/>
      <c r="L69" s="96"/>
      <c r="M69" s="96"/>
      <c r="N69" s="96"/>
      <c r="O69" s="96"/>
      <c r="P69" s="96"/>
      <c r="Q69" s="96"/>
      <c r="R69" s="97"/>
      <c r="S69" s="95" t="s">
        <v>147</v>
      </c>
      <c r="T69" s="96"/>
      <c r="U69" s="96"/>
      <c r="V69" s="96"/>
      <c r="W69" s="96"/>
      <c r="X69" s="96"/>
      <c r="Y69" s="96"/>
      <c r="Z69" s="96"/>
      <c r="AA69" s="96"/>
      <c r="AB69" s="96"/>
      <c r="AC69" s="96"/>
      <c r="AD69" s="96"/>
      <c r="AE69" s="97"/>
      <c r="AF69" s="95" t="s">
        <v>147</v>
      </c>
      <c r="AG69" s="96"/>
      <c r="AH69" s="96"/>
      <c r="AI69" s="96"/>
      <c r="AJ69" s="96"/>
      <c r="AK69" s="96"/>
      <c r="AL69" s="96"/>
      <c r="AM69" s="96"/>
      <c r="AN69" s="96"/>
      <c r="AO69" s="96"/>
      <c r="AP69" s="96"/>
      <c r="AQ69" s="104"/>
    </row>
    <row r="70" spans="4:44" ht="35.25" customHeight="1" x14ac:dyDescent="0.2">
      <c r="D70" s="1220"/>
      <c r="E70" s="1294"/>
      <c r="F70" s="96" t="s">
        <v>147</v>
      </c>
      <c r="G70" s="96"/>
      <c r="H70" s="96"/>
      <c r="I70" s="96"/>
      <c r="J70" s="96"/>
      <c r="K70" s="96"/>
      <c r="L70" s="96"/>
      <c r="M70" s="96"/>
      <c r="N70" s="96"/>
      <c r="O70" s="96"/>
      <c r="P70" s="96"/>
      <c r="Q70" s="96"/>
      <c r="R70" s="97"/>
      <c r="S70" s="95" t="s">
        <v>147</v>
      </c>
      <c r="T70" s="96"/>
      <c r="U70" s="96"/>
      <c r="V70" s="96"/>
      <c r="W70" s="96"/>
      <c r="X70" s="96"/>
      <c r="Y70" s="96"/>
      <c r="Z70" s="96"/>
      <c r="AA70" s="96"/>
      <c r="AB70" s="96"/>
      <c r="AC70" s="96"/>
      <c r="AD70" s="96"/>
      <c r="AE70" s="97"/>
      <c r="AF70" s="95" t="s">
        <v>147</v>
      </c>
      <c r="AG70" s="96"/>
      <c r="AH70" s="96"/>
      <c r="AI70" s="96"/>
      <c r="AJ70" s="96"/>
      <c r="AK70" s="96"/>
      <c r="AL70" s="96"/>
      <c r="AM70" s="96"/>
      <c r="AN70" s="96"/>
      <c r="AO70" s="96"/>
      <c r="AP70" s="96"/>
      <c r="AQ70" s="104"/>
    </row>
    <row r="71" spans="4:44" ht="35.25" customHeight="1" x14ac:dyDescent="0.2">
      <c r="D71" s="1220"/>
      <c r="E71" s="1295"/>
      <c r="F71" s="96" t="s">
        <v>147</v>
      </c>
      <c r="G71" s="96"/>
      <c r="H71" s="96"/>
      <c r="I71" s="96"/>
      <c r="J71" s="96"/>
      <c r="K71" s="96"/>
      <c r="L71" s="96"/>
      <c r="M71" s="96"/>
      <c r="N71" s="96"/>
      <c r="O71" s="96"/>
      <c r="P71" s="96"/>
      <c r="Q71" s="96"/>
      <c r="R71" s="97"/>
      <c r="S71" s="95"/>
      <c r="T71" s="96"/>
      <c r="U71" s="96"/>
      <c r="V71" s="96"/>
      <c r="W71" s="96"/>
      <c r="X71" s="96"/>
      <c r="Y71" s="96"/>
      <c r="Z71" s="96"/>
      <c r="AA71" s="96"/>
      <c r="AB71" s="96"/>
      <c r="AC71" s="96"/>
      <c r="AD71" s="96"/>
      <c r="AE71" s="97"/>
      <c r="AF71" s="95"/>
      <c r="AG71" s="96"/>
      <c r="AH71" s="96"/>
      <c r="AI71" s="96"/>
      <c r="AJ71" s="96"/>
      <c r="AK71" s="96"/>
      <c r="AL71" s="96"/>
      <c r="AM71" s="96"/>
      <c r="AN71" s="96"/>
      <c r="AO71" s="96"/>
      <c r="AP71" s="96"/>
      <c r="AQ71" s="104"/>
    </row>
    <row r="72" spans="4:44" ht="35.25" customHeight="1" x14ac:dyDescent="0.2">
      <c r="D72" s="1220"/>
      <c r="E72" s="1294" t="s">
        <v>195</v>
      </c>
      <c r="F72" s="1311" t="s">
        <v>196</v>
      </c>
      <c r="G72" s="1312"/>
      <c r="H72" s="1312"/>
      <c r="I72" s="1312"/>
      <c r="J72" s="1312"/>
      <c r="K72" s="1312"/>
      <c r="L72" s="1312"/>
      <c r="M72" s="1312"/>
      <c r="N72" s="1312"/>
      <c r="O72" s="1312"/>
      <c r="P72" s="1312"/>
      <c r="Q72" s="1312"/>
      <c r="R72" s="1312"/>
      <c r="S72" s="1312"/>
      <c r="T72" s="1312"/>
      <c r="U72" s="1312"/>
      <c r="V72" s="1312"/>
      <c r="W72" s="1312"/>
      <c r="X72" s="1312"/>
      <c r="Y72" s="1312"/>
      <c r="Z72" s="1312"/>
      <c r="AA72" s="1312"/>
      <c r="AB72" s="1312"/>
      <c r="AC72" s="1312"/>
      <c r="AD72" s="1312"/>
      <c r="AE72" s="1312"/>
      <c r="AF72" s="1312"/>
      <c r="AG72" s="1312"/>
      <c r="AH72" s="1312"/>
      <c r="AI72" s="1312"/>
      <c r="AJ72" s="1312"/>
      <c r="AK72" s="1312"/>
      <c r="AL72" s="1312"/>
      <c r="AM72" s="1312"/>
      <c r="AN72" s="1312"/>
      <c r="AO72" s="1312"/>
      <c r="AP72" s="1312"/>
      <c r="AQ72" s="1313"/>
    </row>
    <row r="73" spans="4:44" ht="35.25" customHeight="1" x14ac:dyDescent="0.2">
      <c r="D73" s="1220"/>
      <c r="E73" s="1294"/>
      <c r="F73" s="1297"/>
      <c r="G73" s="1298"/>
      <c r="H73" s="1298"/>
      <c r="I73" s="1298"/>
      <c r="J73" s="1298"/>
      <c r="K73" s="1298"/>
      <c r="L73" s="1298"/>
      <c r="M73" s="1298"/>
      <c r="N73" s="1298"/>
      <c r="O73" s="1298"/>
      <c r="P73" s="1298"/>
      <c r="Q73" s="1298"/>
      <c r="R73" s="1298"/>
      <c r="S73" s="1298"/>
      <c r="T73" s="1298"/>
      <c r="U73" s="1298"/>
      <c r="V73" s="1298"/>
      <c r="W73" s="1298"/>
      <c r="X73" s="1298"/>
      <c r="Y73" s="1298"/>
      <c r="Z73" s="1298"/>
      <c r="AA73" s="1298"/>
      <c r="AB73" s="1298"/>
      <c r="AC73" s="1298"/>
      <c r="AD73" s="1298"/>
      <c r="AE73" s="1298"/>
      <c r="AF73" s="1298"/>
      <c r="AG73" s="1298"/>
      <c r="AH73" s="1298"/>
      <c r="AI73" s="1298"/>
      <c r="AJ73" s="1298"/>
      <c r="AK73" s="1298"/>
      <c r="AL73" s="1298"/>
      <c r="AM73" s="1298"/>
      <c r="AN73" s="1298"/>
      <c r="AO73" s="1298"/>
      <c r="AP73" s="1298"/>
      <c r="AQ73" s="1299"/>
    </row>
    <row r="74" spans="4:44" ht="35.25" customHeight="1" x14ac:dyDescent="0.2">
      <c r="D74" s="1220"/>
      <c r="E74" s="1294"/>
      <c r="F74" s="1297"/>
      <c r="G74" s="1298"/>
      <c r="H74" s="1298"/>
      <c r="I74" s="1298"/>
      <c r="J74" s="1298"/>
      <c r="K74" s="1298"/>
      <c r="L74" s="1298"/>
      <c r="M74" s="1298"/>
      <c r="N74" s="1298"/>
      <c r="O74" s="1298"/>
      <c r="P74" s="1298"/>
      <c r="Q74" s="1298"/>
      <c r="R74" s="1298"/>
      <c r="S74" s="1298"/>
      <c r="T74" s="1298"/>
      <c r="U74" s="1298"/>
      <c r="V74" s="1298"/>
      <c r="W74" s="1298"/>
      <c r="X74" s="1298"/>
      <c r="Y74" s="1298"/>
      <c r="Z74" s="1298"/>
      <c r="AA74" s="1298"/>
      <c r="AB74" s="1298"/>
      <c r="AC74" s="1298"/>
      <c r="AD74" s="1298"/>
      <c r="AE74" s="1298"/>
      <c r="AF74" s="1298"/>
      <c r="AG74" s="1298"/>
      <c r="AH74" s="1298"/>
      <c r="AI74" s="1298"/>
      <c r="AJ74" s="1298"/>
      <c r="AK74" s="1298"/>
      <c r="AL74" s="1298"/>
      <c r="AM74" s="1298"/>
      <c r="AN74" s="1298"/>
      <c r="AO74" s="1298"/>
      <c r="AP74" s="1298"/>
      <c r="AQ74" s="1299"/>
    </row>
    <row r="75" spans="4:44" ht="35.25" customHeight="1" x14ac:dyDescent="0.2">
      <c r="D75" s="1220"/>
      <c r="E75" s="1294"/>
      <c r="F75" s="1297"/>
      <c r="G75" s="1298"/>
      <c r="H75" s="1298"/>
      <c r="I75" s="1298"/>
      <c r="J75" s="1298"/>
      <c r="K75" s="1298"/>
      <c r="L75" s="1298"/>
      <c r="M75" s="1298"/>
      <c r="N75" s="1298"/>
      <c r="O75" s="1298"/>
      <c r="P75" s="1298"/>
      <c r="Q75" s="1298"/>
      <c r="R75" s="1298"/>
      <c r="S75" s="1298"/>
      <c r="T75" s="1298"/>
      <c r="U75" s="1298"/>
      <c r="V75" s="1298"/>
      <c r="W75" s="1298"/>
      <c r="X75" s="1298"/>
      <c r="Y75" s="1298"/>
      <c r="Z75" s="1298"/>
      <c r="AA75" s="1298"/>
      <c r="AB75" s="1298"/>
      <c r="AC75" s="1298"/>
      <c r="AD75" s="1298"/>
      <c r="AE75" s="1298"/>
      <c r="AF75" s="1298"/>
      <c r="AG75" s="1298"/>
      <c r="AH75" s="1298"/>
      <c r="AI75" s="1298"/>
      <c r="AJ75" s="1298"/>
      <c r="AK75" s="1298"/>
      <c r="AL75" s="1298"/>
      <c r="AM75" s="1298"/>
      <c r="AN75" s="1298"/>
      <c r="AO75" s="1298"/>
      <c r="AP75" s="1298"/>
      <c r="AQ75" s="1299"/>
    </row>
    <row r="76" spans="4:44" ht="35.25" customHeight="1" x14ac:dyDescent="0.2">
      <c r="D76" s="1220"/>
      <c r="E76" s="1294"/>
      <c r="F76" s="1297"/>
      <c r="G76" s="1298"/>
      <c r="H76" s="1298"/>
      <c r="I76" s="1298"/>
      <c r="J76" s="1298"/>
      <c r="K76" s="1298"/>
      <c r="L76" s="1298"/>
      <c r="M76" s="1298"/>
      <c r="N76" s="1298"/>
      <c r="O76" s="1298"/>
      <c r="P76" s="1298"/>
      <c r="Q76" s="1298"/>
      <c r="R76" s="1298"/>
      <c r="S76" s="1298"/>
      <c r="T76" s="1298"/>
      <c r="U76" s="1298"/>
      <c r="V76" s="1298"/>
      <c r="W76" s="1298"/>
      <c r="X76" s="1298"/>
      <c r="Y76" s="1298"/>
      <c r="Z76" s="1298"/>
      <c r="AA76" s="1298"/>
      <c r="AB76" s="1298"/>
      <c r="AC76" s="1298"/>
      <c r="AD76" s="1298"/>
      <c r="AE76" s="1298"/>
      <c r="AF76" s="1298"/>
      <c r="AG76" s="1298"/>
      <c r="AH76" s="1298"/>
      <c r="AI76" s="1298"/>
      <c r="AJ76" s="1298"/>
      <c r="AK76" s="1298"/>
      <c r="AL76" s="1298"/>
      <c r="AM76" s="1298"/>
      <c r="AN76" s="1298"/>
      <c r="AO76" s="1298"/>
      <c r="AP76" s="1298"/>
      <c r="AQ76" s="1299"/>
    </row>
    <row r="77" spans="4:44" ht="35.25" customHeight="1" x14ac:dyDescent="0.2">
      <c r="D77" s="1220"/>
      <c r="E77" s="1294"/>
      <c r="F77" s="1297"/>
      <c r="G77" s="1298"/>
      <c r="H77" s="1298"/>
      <c r="I77" s="1298"/>
      <c r="J77" s="1298"/>
      <c r="K77" s="1298"/>
      <c r="L77" s="1298"/>
      <c r="M77" s="1298"/>
      <c r="N77" s="1298"/>
      <c r="O77" s="1298"/>
      <c r="P77" s="1298"/>
      <c r="Q77" s="1298"/>
      <c r="R77" s="1298"/>
      <c r="S77" s="1298"/>
      <c r="T77" s="1298"/>
      <c r="U77" s="1298"/>
      <c r="V77" s="1298"/>
      <c r="W77" s="1298"/>
      <c r="X77" s="1298"/>
      <c r="Y77" s="1298"/>
      <c r="Z77" s="1298"/>
      <c r="AA77" s="1298"/>
      <c r="AB77" s="1298"/>
      <c r="AC77" s="1298"/>
      <c r="AD77" s="1298"/>
      <c r="AE77" s="1298"/>
      <c r="AF77" s="1298"/>
      <c r="AG77" s="1298"/>
      <c r="AH77" s="1298"/>
      <c r="AI77" s="1298"/>
      <c r="AJ77" s="1298"/>
      <c r="AK77" s="1298"/>
      <c r="AL77" s="1298"/>
      <c r="AM77" s="1298"/>
      <c r="AN77" s="1298"/>
      <c r="AO77" s="1298"/>
      <c r="AP77" s="1298"/>
      <c r="AQ77" s="1299"/>
    </row>
    <row r="78" spans="4:44" ht="35.25" customHeight="1" thickBot="1" x14ac:dyDescent="0.25">
      <c r="D78" s="1246"/>
      <c r="E78" s="1296"/>
      <c r="F78" s="1300"/>
      <c r="G78" s="1301"/>
      <c r="H78" s="1301"/>
      <c r="I78" s="1301"/>
      <c r="J78" s="1301"/>
      <c r="K78" s="1301"/>
      <c r="L78" s="1301"/>
      <c r="M78" s="1301"/>
      <c r="N78" s="1301"/>
      <c r="O78" s="1301"/>
      <c r="P78" s="1301"/>
      <c r="Q78" s="1301"/>
      <c r="R78" s="1301"/>
      <c r="S78" s="1301"/>
      <c r="T78" s="1301"/>
      <c r="U78" s="1301"/>
      <c r="V78" s="1301"/>
      <c r="W78" s="1301"/>
      <c r="X78" s="1301"/>
      <c r="Y78" s="1301"/>
      <c r="Z78" s="1301"/>
      <c r="AA78" s="1301"/>
      <c r="AB78" s="1301"/>
      <c r="AC78" s="1301"/>
      <c r="AD78" s="1301"/>
      <c r="AE78" s="1301"/>
      <c r="AF78" s="1301"/>
      <c r="AG78" s="1301"/>
      <c r="AH78" s="1301"/>
      <c r="AI78" s="1301"/>
      <c r="AJ78" s="1301"/>
      <c r="AK78" s="1301"/>
      <c r="AL78" s="1301"/>
      <c r="AM78" s="1301"/>
      <c r="AN78" s="1301"/>
      <c r="AO78" s="1301"/>
      <c r="AP78" s="1301"/>
      <c r="AQ78" s="1302"/>
    </row>
    <row r="79" spans="4:44" ht="24" customHeight="1" x14ac:dyDescent="0.2">
      <c r="D79" s="85" t="s">
        <v>201</v>
      </c>
      <c r="E79" s="56"/>
      <c r="F79" s="56"/>
      <c r="G79" s="56"/>
      <c r="H79" s="56"/>
      <c r="I79" s="56"/>
      <c r="J79" s="56"/>
      <c r="K79" s="56"/>
      <c r="L79" s="56"/>
      <c r="M79" s="56"/>
      <c r="N79" s="56"/>
      <c r="O79" s="56"/>
      <c r="P79" s="56"/>
      <c r="Q79" s="56"/>
      <c r="R79" s="56"/>
      <c r="S79" s="56"/>
      <c r="T79" s="56"/>
      <c r="U79" s="56"/>
      <c r="V79" s="56"/>
      <c r="W79" s="56"/>
      <c r="X79" s="56"/>
      <c r="Y79" s="56"/>
      <c r="Z79" s="56"/>
      <c r="AA79" s="56"/>
      <c r="AB79" s="56"/>
      <c r="AC79" s="56"/>
      <c r="AD79" s="56"/>
      <c r="AE79" s="56"/>
      <c r="AF79" s="56"/>
      <c r="AG79" s="56"/>
      <c r="AH79" s="56"/>
      <c r="AI79" s="56"/>
      <c r="AJ79" s="1061" t="s">
        <v>204</v>
      </c>
      <c r="AK79" s="1052"/>
      <c r="AL79" s="1052"/>
      <c r="AM79" s="1052"/>
      <c r="AN79" s="1052"/>
      <c r="AO79" s="1052"/>
      <c r="AP79" s="1052"/>
      <c r="AQ79" s="1078"/>
    </row>
    <row r="80" spans="4:44" ht="12" customHeight="1" x14ac:dyDescent="0.2">
      <c r="D80" s="87"/>
      <c r="AJ80" s="1210"/>
      <c r="AK80" s="1211"/>
      <c r="AL80" s="1211"/>
      <c r="AM80" s="1211"/>
      <c r="AN80" s="1211"/>
      <c r="AO80" s="1211"/>
      <c r="AP80" s="1211"/>
      <c r="AQ80" s="1310"/>
    </row>
    <row r="81" spans="4:43" ht="24" customHeight="1" x14ac:dyDescent="0.2">
      <c r="D81" s="87"/>
      <c r="E81" s="35" t="s">
        <v>135</v>
      </c>
      <c r="I81" s="35" t="s">
        <v>0</v>
      </c>
      <c r="L81" s="35" t="s">
        <v>1</v>
      </c>
      <c r="O81" s="35" t="s">
        <v>2</v>
      </c>
      <c r="AJ81" s="1210"/>
      <c r="AK81" s="1211"/>
      <c r="AL81" s="1211"/>
      <c r="AM81" s="1211"/>
      <c r="AN81" s="1211"/>
      <c r="AO81" s="1211"/>
      <c r="AP81" s="1211"/>
      <c r="AQ81" s="1310"/>
    </row>
    <row r="82" spans="4:43" ht="15.9" customHeight="1" x14ac:dyDescent="0.15">
      <c r="D82" s="87"/>
      <c r="E82" s="105" t="s">
        <v>45</v>
      </c>
      <c r="AJ82" s="1210"/>
      <c r="AK82" s="1211"/>
      <c r="AL82" s="1211"/>
      <c r="AM82" s="1211"/>
      <c r="AN82" s="1211"/>
      <c r="AO82" s="1211"/>
      <c r="AP82" s="1211"/>
      <c r="AQ82" s="1310"/>
    </row>
    <row r="83" spans="4:43" ht="24" customHeight="1" x14ac:dyDescent="0.2">
      <c r="D83" s="87"/>
      <c r="E83" s="35" t="s">
        <v>202</v>
      </c>
      <c r="AJ83" s="1210"/>
      <c r="AK83" s="1211"/>
      <c r="AL83" s="1211"/>
      <c r="AM83" s="1211"/>
      <c r="AN83" s="1211"/>
      <c r="AO83" s="1211"/>
      <c r="AP83" s="1211"/>
      <c r="AQ83" s="1310"/>
    </row>
    <row r="84" spans="4:43" ht="12" customHeight="1" x14ac:dyDescent="0.2">
      <c r="D84" s="87"/>
      <c r="AJ84" s="1210"/>
      <c r="AK84" s="1211"/>
      <c r="AL84" s="1211"/>
      <c r="AM84" s="1211"/>
      <c r="AN84" s="1211"/>
      <c r="AO84" s="1211"/>
      <c r="AP84" s="1211"/>
      <c r="AQ84" s="1310"/>
    </row>
    <row r="85" spans="4:43" ht="35.25" customHeight="1" x14ac:dyDescent="0.2">
      <c r="D85" s="87"/>
      <c r="F85" s="79"/>
      <c r="G85" s="79"/>
      <c r="H85" s="79"/>
      <c r="I85" s="79"/>
      <c r="J85" s="79"/>
      <c r="K85" s="79"/>
      <c r="L85" s="79"/>
      <c r="M85" s="79"/>
      <c r="N85" s="35" t="s">
        <v>43</v>
      </c>
      <c r="R85" s="35" t="s">
        <v>203</v>
      </c>
      <c r="U85" s="79"/>
      <c r="V85" s="79"/>
      <c r="W85" s="79"/>
      <c r="X85" s="79"/>
      <c r="Y85" s="79"/>
      <c r="Z85" s="79"/>
      <c r="AA85" s="79"/>
      <c r="AB85" s="79"/>
      <c r="AC85" s="79"/>
      <c r="AD85" s="79"/>
      <c r="AE85" s="79"/>
      <c r="AF85" s="79"/>
      <c r="AG85" s="79"/>
      <c r="AH85" s="79" t="s">
        <v>115</v>
      </c>
      <c r="AJ85" s="1210"/>
      <c r="AK85" s="1211"/>
      <c r="AL85" s="1211"/>
      <c r="AM85" s="1211"/>
      <c r="AN85" s="1211"/>
      <c r="AO85" s="1211"/>
      <c r="AP85" s="1211"/>
      <c r="AQ85" s="1310"/>
    </row>
    <row r="86" spans="4:43" ht="24" customHeight="1" thickBot="1" x14ac:dyDescent="0.25">
      <c r="D86" s="89"/>
      <c r="E86" s="58"/>
      <c r="F86" s="58"/>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58"/>
      <c r="AJ86" s="1055"/>
      <c r="AK86" s="1053"/>
      <c r="AL86" s="1053"/>
      <c r="AM86" s="1053"/>
      <c r="AN86" s="1053"/>
      <c r="AO86" s="1053"/>
      <c r="AP86" s="1053"/>
      <c r="AQ86" s="1079"/>
    </row>
  </sheetData>
  <sheetProtection algorithmName="SHA-512" hashValue="3nof9/AlRfk8MOLMnen32EsFLs92D3wwI/XCKrMGotAsVUXGF+8++TRUcqHNmJTsR4XaLXncBR+dhkQog8RQpQ==" saltValue="6870EPMCiwHd5/TZ1qmtzw==" spinCount="100000" sheet="1" objects="1" scenarios="1"/>
  <mergeCells count="201">
    <mergeCell ref="L43:O45"/>
    <mergeCell ref="Q43:AB43"/>
    <mergeCell ref="Q44:AQ44"/>
    <mergeCell ref="Q45:AQ45"/>
    <mergeCell ref="AC21:AF23"/>
    <mergeCell ref="AG21:AI23"/>
    <mergeCell ref="AJ21:AJ23"/>
    <mergeCell ref="AK25:AL25"/>
    <mergeCell ref="AN25:AO25"/>
    <mergeCell ref="N28:P28"/>
    <mergeCell ref="Q28:W28"/>
    <mergeCell ref="Y28:Z28"/>
    <mergeCell ref="AF28:AL28"/>
    <mergeCell ref="AN28:AO28"/>
    <mergeCell ref="AN21:AN23"/>
    <mergeCell ref="AO21:AQ23"/>
    <mergeCell ref="L23:AB23"/>
    <mergeCell ref="AG25:AI25"/>
    <mergeCell ref="AB28:AE28"/>
    <mergeCell ref="AD25:AF25"/>
    <mergeCell ref="AP28:AQ28"/>
    <mergeCell ref="L22:AB22"/>
    <mergeCell ref="AN31:AO31"/>
    <mergeCell ref="AP31:AQ31"/>
    <mergeCell ref="D4:K4"/>
    <mergeCell ref="N4:O4"/>
    <mergeCell ref="W15:W16"/>
    <mergeCell ref="L4:M4"/>
    <mergeCell ref="Q4:R4"/>
    <mergeCell ref="AP11:AQ14"/>
    <mergeCell ref="L10:AB10"/>
    <mergeCell ref="D11:K14"/>
    <mergeCell ref="AG11:AI14"/>
    <mergeCell ref="AJ11:AJ14"/>
    <mergeCell ref="AK11:AL14"/>
    <mergeCell ref="L12:N12"/>
    <mergeCell ref="L7:AB7"/>
    <mergeCell ref="AC15:AF17"/>
    <mergeCell ref="AG15:AI17"/>
    <mergeCell ref="AJ15:AJ17"/>
    <mergeCell ref="L17:AB17"/>
    <mergeCell ref="D5:K10"/>
    <mergeCell ref="L5:AB5"/>
    <mergeCell ref="D15:K20"/>
    <mergeCell ref="L8:AB8"/>
    <mergeCell ref="O12:Y12"/>
    <mergeCell ref="AK15:AM17"/>
    <mergeCell ref="AN15:AN17"/>
    <mergeCell ref="D21:K23"/>
    <mergeCell ref="M21:AB21"/>
    <mergeCell ref="L9:AB9"/>
    <mergeCell ref="AC8:AG9"/>
    <mergeCell ref="AC5:AQ7"/>
    <mergeCell ref="W13:Y13"/>
    <mergeCell ref="L13:V13"/>
    <mergeCell ref="L20:AB20"/>
    <mergeCell ref="N2:AG2"/>
    <mergeCell ref="AJ2:AO2"/>
    <mergeCell ref="L15:L16"/>
    <mergeCell ref="R15:R16"/>
    <mergeCell ref="S15:S16"/>
    <mergeCell ref="AM11:AM14"/>
    <mergeCell ref="AN11:AO14"/>
    <mergeCell ref="L6:AB6"/>
    <mergeCell ref="T4:U4"/>
    <mergeCell ref="X4:AP4"/>
    <mergeCell ref="AK8:AO9"/>
    <mergeCell ref="AP8:AQ9"/>
    <mergeCell ref="AE11:AF14"/>
    <mergeCell ref="Z11:AD12"/>
    <mergeCell ref="AA13:AB13"/>
    <mergeCell ref="AC13:AD13"/>
    <mergeCell ref="L19:AB19"/>
    <mergeCell ref="AG18:AI20"/>
    <mergeCell ref="AJ18:AJ20"/>
    <mergeCell ref="AK18:AM20"/>
    <mergeCell ref="AN18:AN20"/>
    <mergeCell ref="AO18:AQ20"/>
    <mergeCell ref="AO15:AQ17"/>
    <mergeCell ref="X15:AB16"/>
    <mergeCell ref="AC18:AF20"/>
    <mergeCell ref="L18:AB18"/>
    <mergeCell ref="AH8:AJ9"/>
    <mergeCell ref="U24:AA24"/>
    <mergeCell ref="M15:Q16"/>
    <mergeCell ref="T15:V16"/>
    <mergeCell ref="AK21:AM23"/>
    <mergeCell ref="D26:AQ26"/>
    <mergeCell ref="D27:D36"/>
    <mergeCell ref="E27:K36"/>
    <mergeCell ref="O30:AA30"/>
    <mergeCell ref="N31:P31"/>
    <mergeCell ref="Q31:W31"/>
    <mergeCell ref="AP25:AQ25"/>
    <mergeCell ref="U25:W25"/>
    <mergeCell ref="Y25:Z25"/>
    <mergeCell ref="AB25:AC25"/>
    <mergeCell ref="AN33:AO33"/>
    <mergeCell ref="AP33:AQ33"/>
    <mergeCell ref="N35:P35"/>
    <mergeCell ref="Q35:W35"/>
    <mergeCell ref="D24:K25"/>
    <mergeCell ref="M24:N24"/>
    <mergeCell ref="M25:N25"/>
    <mergeCell ref="P24:S24"/>
    <mergeCell ref="AG24:AQ24"/>
    <mergeCell ref="L38:O38"/>
    <mergeCell ref="AA40:AC40"/>
    <mergeCell ref="AA41:AC41"/>
    <mergeCell ref="U41:Z41"/>
    <mergeCell ref="Y35:Z35"/>
    <mergeCell ref="AA35:AB35"/>
    <mergeCell ref="AC35:AE35"/>
    <mergeCell ref="AF35:AL35"/>
    <mergeCell ref="Y31:Z31"/>
    <mergeCell ref="AA31:AB31"/>
    <mergeCell ref="AC31:AE31"/>
    <mergeCell ref="AF31:AL31"/>
    <mergeCell ref="L39:O39"/>
    <mergeCell ref="Q39:AG39"/>
    <mergeCell ref="AH39:AI39"/>
    <mergeCell ref="AJ39:AP39"/>
    <mergeCell ref="Q38:AP38"/>
    <mergeCell ref="D40:D41"/>
    <mergeCell ref="E40:K41"/>
    <mergeCell ref="L40:Z40"/>
    <mergeCell ref="AK43:AM43"/>
    <mergeCell ref="AO43:AQ43"/>
    <mergeCell ref="N33:P33"/>
    <mergeCell ref="Q33:W33"/>
    <mergeCell ref="Y33:Z33"/>
    <mergeCell ref="AA33:AB33"/>
    <mergeCell ref="AC33:AE33"/>
    <mergeCell ref="AF33:AL33"/>
    <mergeCell ref="D42:D47"/>
    <mergeCell ref="E42:K47"/>
    <mergeCell ref="L42:O42"/>
    <mergeCell ref="D37:D39"/>
    <mergeCell ref="E37:K39"/>
    <mergeCell ref="L46:O46"/>
    <mergeCell ref="L47:O47"/>
    <mergeCell ref="AN35:AO35"/>
    <mergeCell ref="AP35:AQ35"/>
    <mergeCell ref="AN46:AO46"/>
    <mergeCell ref="AP46:AQ46"/>
    <mergeCell ref="AG47:AI47"/>
    <mergeCell ref="P47:Z47"/>
    <mergeCell ref="AK47:AM47"/>
    <mergeCell ref="AO47:AQ47"/>
    <mergeCell ref="AG42:AI42"/>
    <mergeCell ref="AK42:AL42"/>
    <mergeCell ref="AN42:AO42"/>
    <mergeCell ref="AP42:AQ42"/>
    <mergeCell ref="AG43:AI43"/>
    <mergeCell ref="P42:Y42"/>
    <mergeCell ref="Q46:S46"/>
    <mergeCell ref="V46:Y46"/>
    <mergeCell ref="T46:U46"/>
    <mergeCell ref="AA46:AF46"/>
    <mergeCell ref="AG46:AI46"/>
    <mergeCell ref="AK46:AL46"/>
    <mergeCell ref="AA47:AF47"/>
    <mergeCell ref="AC43:AF43"/>
    <mergeCell ref="AJ79:AQ79"/>
    <mergeCell ref="V61:AC61"/>
    <mergeCell ref="AH61:AO61"/>
    <mergeCell ref="U62:AC63"/>
    <mergeCell ref="U64:AC65"/>
    <mergeCell ref="AJ80:AQ86"/>
    <mergeCell ref="F72:AQ72"/>
    <mergeCell ref="F73:AQ73"/>
    <mergeCell ref="F74:AQ74"/>
    <mergeCell ref="L62:O63"/>
    <mergeCell ref="P62:T63"/>
    <mergeCell ref="P64:T65"/>
    <mergeCell ref="AD63:AK64"/>
    <mergeCell ref="AL63:AO64"/>
    <mergeCell ref="AP63:AP64"/>
    <mergeCell ref="E61:K61"/>
    <mergeCell ref="E62:K65"/>
    <mergeCell ref="D48:D53"/>
    <mergeCell ref="E48:K53"/>
    <mergeCell ref="L48:AQ53"/>
    <mergeCell ref="D68:D78"/>
    <mergeCell ref="E68:E71"/>
    <mergeCell ref="E72:E78"/>
    <mergeCell ref="F75:AQ75"/>
    <mergeCell ref="F76:AQ76"/>
    <mergeCell ref="F77:AQ77"/>
    <mergeCell ref="F78:AQ78"/>
    <mergeCell ref="E66:Y66"/>
    <mergeCell ref="E67:Y67"/>
    <mergeCell ref="AR64:AR67"/>
    <mergeCell ref="Q60:AO60"/>
    <mergeCell ref="D58:D61"/>
    <mergeCell ref="E58:K60"/>
    <mergeCell ref="D62:D65"/>
    <mergeCell ref="D56:D57"/>
    <mergeCell ref="E56:K57"/>
    <mergeCell ref="AC57:AO57"/>
    <mergeCell ref="AD56:AL56"/>
  </mergeCells>
  <phoneticPr fontId="1"/>
  <printOptions verticalCentered="1"/>
  <pageMargins left="0.39370078740157483" right="0.39370078740157483" top="0.39370078740157483" bottom="0.39370078740157483" header="0.31496062992125984" footer="0.31496062992125984"/>
  <pageSetup paperSize="9" scale="86" orientation="portrait" horizontalDpi="1200" verticalDpi="1200" r:id="rId1"/>
  <rowBreaks count="1" manualBreakCount="1">
    <brk id="54" max="43" man="1"/>
  </rowBreaks>
  <colBreaks count="1" manualBreakCount="1">
    <brk id="4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0000"/>
    <pageSetUpPr fitToPage="1"/>
  </sheetPr>
  <dimension ref="B1:AP55"/>
  <sheetViews>
    <sheetView showGridLines="0" showZeros="0" topLeftCell="A7" workbookViewId="0">
      <selection activeCell="AA9" sqref="AA9:AK9"/>
    </sheetView>
  </sheetViews>
  <sheetFormatPr defaultColWidth="9" defaultRowHeight="15.9" customHeight="1" x14ac:dyDescent="0.2"/>
  <cols>
    <col min="1" max="1" width="2.109375" style="35" customWidth="1"/>
    <col min="2" max="41" width="2.6640625" style="35" customWidth="1"/>
    <col min="42" max="42" width="1.6640625" style="35" customWidth="1"/>
    <col min="43" max="16384" width="9" style="35"/>
  </cols>
  <sheetData>
    <row r="1" spans="2:42" ht="5.25" customHeight="1" x14ac:dyDescent="0.2"/>
    <row r="2" spans="2:42" ht="20.100000000000001" customHeight="1" x14ac:dyDescent="0.2">
      <c r="F2" s="326"/>
      <c r="AJ2" s="966"/>
      <c r="AK2" s="966"/>
      <c r="AL2" s="966"/>
      <c r="AM2" s="966"/>
      <c r="AN2" s="966"/>
      <c r="AO2" s="966"/>
    </row>
    <row r="3" spans="2:42" ht="5.25" customHeight="1" x14ac:dyDescent="0.2"/>
    <row r="4" spans="2:42" ht="18.75" customHeight="1" x14ac:dyDescent="0.2">
      <c r="B4" s="958" t="s">
        <v>205</v>
      </c>
      <c r="C4" s="958"/>
      <c r="D4" s="958"/>
      <c r="E4" s="958"/>
      <c r="F4" s="958"/>
      <c r="G4" s="958"/>
      <c r="H4" s="958"/>
      <c r="I4" s="958"/>
      <c r="J4" s="958"/>
      <c r="K4" s="958"/>
      <c r="L4" s="958"/>
      <c r="M4" s="958"/>
      <c r="N4" s="958"/>
      <c r="O4" s="958"/>
      <c r="P4" s="958"/>
      <c r="Q4" s="958"/>
      <c r="R4" s="958"/>
      <c r="S4" s="958"/>
      <c r="T4" s="958"/>
      <c r="U4" s="958"/>
      <c r="V4" s="958"/>
      <c r="W4" s="958"/>
      <c r="X4" s="958"/>
      <c r="Y4" s="1210" t="s">
        <v>207</v>
      </c>
      <c r="Z4" s="1211"/>
      <c r="AA4" s="1211"/>
      <c r="AB4" s="1211"/>
      <c r="AC4" s="1211"/>
      <c r="AD4" s="1212"/>
      <c r="AE4" s="970" t="s">
        <v>208</v>
      </c>
      <c r="AF4" s="970"/>
      <c r="AG4" s="970"/>
      <c r="AH4" s="970"/>
      <c r="AI4" s="970"/>
      <c r="AJ4" s="970"/>
      <c r="AK4" s="970"/>
      <c r="AL4" s="970"/>
      <c r="AM4" s="970"/>
      <c r="AN4" s="970"/>
      <c r="AO4" s="970"/>
    </row>
    <row r="5" spans="2:42" ht="18.75" customHeight="1" x14ac:dyDescent="0.2">
      <c r="B5" s="958"/>
      <c r="C5" s="958"/>
      <c r="D5" s="958"/>
      <c r="E5" s="958"/>
      <c r="F5" s="958"/>
      <c r="G5" s="958"/>
      <c r="H5" s="958"/>
      <c r="I5" s="958"/>
      <c r="J5" s="958"/>
      <c r="K5" s="958"/>
      <c r="L5" s="958"/>
      <c r="M5" s="958"/>
      <c r="N5" s="958"/>
      <c r="O5" s="958"/>
      <c r="P5" s="958"/>
      <c r="Q5" s="958"/>
      <c r="R5" s="958"/>
      <c r="S5" s="958"/>
      <c r="T5" s="958"/>
      <c r="U5" s="958"/>
      <c r="V5" s="958"/>
      <c r="W5" s="958"/>
      <c r="X5" s="958"/>
      <c r="Y5" s="1210"/>
      <c r="Z5" s="1211"/>
      <c r="AA5" s="1211"/>
      <c r="AB5" s="1211"/>
      <c r="AC5" s="1211"/>
      <c r="AD5" s="1212"/>
      <c r="AE5" s="970"/>
      <c r="AF5" s="970"/>
      <c r="AG5" s="970"/>
      <c r="AH5" s="970"/>
      <c r="AI5" s="970"/>
      <c r="AJ5" s="970"/>
      <c r="AK5" s="970"/>
      <c r="AL5" s="970"/>
      <c r="AM5" s="970"/>
      <c r="AN5" s="970"/>
      <c r="AO5" s="970"/>
    </row>
    <row r="6" spans="2:42" ht="18.75" customHeight="1" x14ac:dyDescent="0.2">
      <c r="B6" s="35" t="s">
        <v>206</v>
      </c>
      <c r="L6" s="106"/>
      <c r="M6" s="106"/>
      <c r="N6" s="106"/>
      <c r="O6" s="106"/>
      <c r="P6" s="106"/>
      <c r="Q6" s="106"/>
      <c r="R6" s="106"/>
      <c r="S6" s="106"/>
      <c r="T6" s="106"/>
      <c r="U6" s="106"/>
      <c r="V6" s="106"/>
      <c r="W6" s="106"/>
      <c r="X6" s="106"/>
      <c r="Y6" s="1210" t="s">
        <v>209</v>
      </c>
      <c r="Z6" s="1211"/>
      <c r="AA6" s="1211"/>
      <c r="AB6" s="1211"/>
      <c r="AC6" s="1211"/>
      <c r="AD6" s="1212"/>
      <c r="AE6" s="95"/>
      <c r="AF6" s="96"/>
      <c r="AG6" s="96"/>
      <c r="AH6" s="96" t="s">
        <v>0</v>
      </c>
      <c r="AI6" s="96"/>
      <c r="AJ6" s="96"/>
      <c r="AK6" s="96" t="s">
        <v>1</v>
      </c>
      <c r="AL6" s="96"/>
      <c r="AM6" s="96"/>
      <c r="AN6" s="96" t="s">
        <v>2</v>
      </c>
      <c r="AO6" s="97"/>
    </row>
    <row r="7" spans="2:42" ht="5.25" customHeight="1" x14ac:dyDescent="0.6">
      <c r="B7" s="106"/>
      <c r="L7" s="106"/>
      <c r="M7" s="106"/>
      <c r="N7" s="106"/>
      <c r="O7" s="106"/>
      <c r="P7" s="106"/>
      <c r="Q7" s="106"/>
      <c r="R7" s="106"/>
      <c r="S7" s="106"/>
      <c r="T7" s="106"/>
      <c r="U7" s="106"/>
      <c r="V7" s="106"/>
      <c r="W7" s="106"/>
      <c r="X7" s="106"/>
      <c r="Y7" s="106"/>
      <c r="Z7" s="106"/>
      <c r="AA7" s="106"/>
      <c r="AB7" s="106"/>
      <c r="AC7" s="106"/>
      <c r="AD7" s="106"/>
      <c r="AE7" s="106"/>
      <c r="AF7" s="67"/>
      <c r="AG7" s="67"/>
      <c r="AH7" s="107"/>
      <c r="AI7" s="107"/>
      <c r="AJ7" s="107"/>
      <c r="AK7" s="107"/>
      <c r="AL7" s="107"/>
      <c r="AM7" s="107"/>
      <c r="AN7" s="67"/>
      <c r="AO7" s="67"/>
    </row>
    <row r="8" spans="2:42" ht="19.5" customHeight="1" x14ac:dyDescent="0.2">
      <c r="B8" s="106"/>
      <c r="C8" s="1453" t="s">
        <v>565</v>
      </c>
      <c r="D8" s="1453"/>
      <c r="E8" s="1453"/>
      <c r="F8" s="1453"/>
      <c r="G8" s="1453"/>
      <c r="H8" s="1453"/>
      <c r="I8" s="1453"/>
      <c r="J8" s="1453"/>
      <c r="K8" s="1453"/>
      <c r="L8" s="1453"/>
      <c r="M8" s="1453"/>
      <c r="N8" s="1453"/>
      <c r="O8" s="1453"/>
      <c r="P8" s="1453"/>
      <c r="Q8" s="1453"/>
      <c r="R8" s="1453"/>
      <c r="S8" s="1453"/>
      <c r="T8" s="1453"/>
      <c r="U8" s="1453"/>
      <c r="V8" s="1453"/>
      <c r="W8" s="1453"/>
      <c r="X8" s="1453"/>
      <c r="Y8" s="1453"/>
      <c r="Z8" s="1453"/>
      <c r="AA8" s="1453"/>
      <c r="AB8" s="1453"/>
      <c r="AC8" s="1453"/>
      <c r="AD8" s="1453"/>
      <c r="AE8" s="1453"/>
      <c r="AF8" s="1453"/>
      <c r="AG8" s="1453"/>
      <c r="AH8" s="1453"/>
      <c r="AI8" s="1453"/>
      <c r="AJ8" s="1453"/>
      <c r="AK8" s="1453"/>
      <c r="AL8" s="1453"/>
      <c r="AM8" s="1453"/>
      <c r="AN8" s="1453"/>
      <c r="AO8" s="67"/>
      <c r="AP8" s="1443"/>
    </row>
    <row r="9" spans="2:42" ht="20.100000000000001" customHeight="1" x14ac:dyDescent="0.2">
      <c r="B9" s="1199" t="s">
        <v>567</v>
      </c>
      <c r="C9" s="1199"/>
      <c r="D9" s="1199"/>
      <c r="E9" s="1199"/>
      <c r="F9" s="1199"/>
      <c r="G9" s="1199"/>
      <c r="H9" s="1199"/>
      <c r="I9" s="1199"/>
      <c r="J9" s="1199"/>
      <c r="K9" s="1199"/>
      <c r="L9" s="1199"/>
      <c r="M9" s="1199"/>
      <c r="N9" s="1199"/>
      <c r="O9" s="1199"/>
      <c r="P9" s="1199"/>
      <c r="Q9" s="1199"/>
      <c r="R9" s="1199"/>
      <c r="S9" s="1199"/>
      <c r="T9" s="1199"/>
      <c r="U9" s="1199"/>
      <c r="V9" s="1199"/>
      <c r="W9" s="1199"/>
      <c r="X9" s="1199"/>
      <c r="Y9" s="1199"/>
      <c r="Z9" s="1199"/>
      <c r="AA9" s="1455" t="str">
        <f>IF(入力シート!L19="","",IF(入力シート!L19="主たる事業所","200,000","100,000"))</f>
        <v/>
      </c>
      <c r="AB9" s="1455"/>
      <c r="AC9" s="1455"/>
      <c r="AD9" s="1455"/>
      <c r="AE9" s="1455"/>
      <c r="AF9" s="1455"/>
      <c r="AG9" s="1455"/>
      <c r="AH9" s="1455"/>
      <c r="AI9" s="1455"/>
      <c r="AJ9" s="1455"/>
      <c r="AK9" s="1455"/>
      <c r="AL9" s="1454" t="s">
        <v>568</v>
      </c>
      <c r="AM9" s="1454"/>
      <c r="AN9" s="1454"/>
      <c r="AO9" s="67"/>
      <c r="AP9" s="1443"/>
    </row>
    <row r="10" spans="2:42" ht="20.100000000000001" customHeight="1" x14ac:dyDescent="0.2">
      <c r="B10" s="1047" t="s">
        <v>566</v>
      </c>
      <c r="C10" s="1047"/>
      <c r="D10" s="1047"/>
      <c r="E10" s="1047"/>
      <c r="F10" s="1047"/>
      <c r="G10" s="1047"/>
      <c r="H10" s="1047"/>
      <c r="I10" s="1047"/>
      <c r="J10" s="1047"/>
      <c r="K10" s="1047"/>
      <c r="L10" s="1047"/>
      <c r="M10" s="1047"/>
      <c r="N10" s="1047"/>
      <c r="O10" s="1047"/>
      <c r="P10" s="1047"/>
      <c r="Q10" s="1047"/>
      <c r="R10" s="1047"/>
      <c r="S10" s="1047"/>
      <c r="T10" s="1047"/>
      <c r="U10" s="1047"/>
      <c r="V10" s="1047"/>
      <c r="W10" s="1047"/>
      <c r="X10" s="1047"/>
      <c r="Y10" s="1047"/>
      <c r="Z10" s="1047"/>
      <c r="AA10" s="1047"/>
      <c r="AB10" s="1047"/>
      <c r="AC10" s="1047"/>
      <c r="AD10" s="1047"/>
      <c r="AE10" s="1047"/>
      <c r="AF10" s="1047"/>
      <c r="AG10" s="1047"/>
      <c r="AH10" s="1047"/>
      <c r="AI10" s="1047"/>
      <c r="AJ10" s="1047"/>
      <c r="AK10" s="1047"/>
      <c r="AL10" s="1047"/>
      <c r="AM10" s="1047"/>
      <c r="AN10" s="1047"/>
      <c r="AO10" s="67"/>
      <c r="AP10" s="1443"/>
    </row>
    <row r="11" spans="2:42" ht="12" customHeight="1" x14ac:dyDescent="0.2">
      <c r="AH11" s="37"/>
      <c r="AI11" s="37"/>
      <c r="AJ11" s="37"/>
      <c r="AK11" s="37"/>
      <c r="AL11" s="37"/>
      <c r="AM11" s="37"/>
      <c r="AP11" s="1443"/>
    </row>
    <row r="12" spans="2:42" ht="21" customHeight="1" thickBot="1" x14ac:dyDescent="0.25">
      <c r="E12" s="1189">
        <f>入力シート!AM30</f>
        <v>0</v>
      </c>
      <c r="F12" s="1436"/>
      <c r="G12" s="1436"/>
      <c r="H12" s="1436"/>
      <c r="I12" s="35" t="s">
        <v>0</v>
      </c>
      <c r="J12" s="1448">
        <f>入力シート!AS30</f>
        <v>0</v>
      </c>
      <c r="K12" s="1448"/>
      <c r="L12" s="35" t="s">
        <v>1</v>
      </c>
      <c r="M12" s="1448">
        <f>入力シート!AV30</f>
        <v>0</v>
      </c>
      <c r="N12" s="1448"/>
      <c r="O12" s="35" t="s">
        <v>2</v>
      </c>
      <c r="X12" s="389" t="s">
        <v>4</v>
      </c>
      <c r="Y12" s="389"/>
      <c r="Z12" s="389"/>
      <c r="AA12" s="389"/>
      <c r="AB12" s="1036">
        <f>入力シート!K35</f>
        <v>0</v>
      </c>
      <c r="AC12" s="1456"/>
      <c r="AD12" s="1456"/>
      <c r="AE12" s="1456"/>
      <c r="AF12" s="1456"/>
      <c r="AG12" s="1456"/>
      <c r="AH12" s="1456"/>
      <c r="AI12" s="1456"/>
      <c r="AJ12" s="1456"/>
      <c r="AK12" s="1456"/>
      <c r="AL12" s="1456"/>
      <c r="AM12" s="1456"/>
      <c r="AN12" s="1456"/>
      <c r="AO12" s="1456"/>
      <c r="AP12" s="1443"/>
    </row>
    <row r="13" spans="2:42" ht="21" customHeight="1" thickBot="1" x14ac:dyDescent="0.25">
      <c r="B13" s="1097" t="s">
        <v>210</v>
      </c>
      <c r="C13" s="1052"/>
      <c r="D13" s="1052"/>
      <c r="E13" s="1052"/>
      <c r="F13" s="1052"/>
      <c r="G13" s="1052"/>
      <c r="H13" s="1052"/>
      <c r="I13" s="1264"/>
      <c r="J13" s="365" t="str">
        <f>IF(入力シート!L19="主たる事業所","☑","□")</f>
        <v>□</v>
      </c>
      <c r="K13" s="52" t="s">
        <v>17</v>
      </c>
      <c r="L13" s="52"/>
      <c r="M13" s="52"/>
      <c r="N13" s="52"/>
      <c r="O13" s="52"/>
      <c r="P13" s="52"/>
      <c r="Q13" s="366" t="str">
        <f>IF(入力シート!L19="従たる事業所","☑","□")</f>
        <v>□</v>
      </c>
      <c r="R13" s="52" t="s">
        <v>211</v>
      </c>
      <c r="S13" s="75"/>
      <c r="T13" s="75"/>
      <c r="U13" s="75"/>
      <c r="V13" s="75"/>
      <c r="W13" s="76"/>
      <c r="X13" s="389" t="s">
        <v>213</v>
      </c>
      <c r="Y13" s="390"/>
      <c r="Z13" s="390"/>
      <c r="AA13" s="390"/>
      <c r="AB13" s="1457">
        <f>入力シート!K71</f>
        <v>0</v>
      </c>
      <c r="AC13" s="1458"/>
      <c r="AD13" s="1458"/>
      <c r="AE13" s="1458"/>
      <c r="AF13" s="1458"/>
      <c r="AG13" s="1458"/>
      <c r="AH13" s="1458"/>
      <c r="AI13" s="1458"/>
      <c r="AJ13" s="1458"/>
      <c r="AK13" s="1458"/>
      <c r="AL13" s="1458"/>
      <c r="AM13" s="1458"/>
      <c r="AN13" s="1458"/>
      <c r="AP13" s="327"/>
    </row>
    <row r="14" spans="2:42" ht="18.75" customHeight="1" x14ac:dyDescent="0.2">
      <c r="B14" s="1437" t="s">
        <v>44</v>
      </c>
      <c r="C14" s="1438"/>
      <c r="D14" s="1438"/>
      <c r="E14" s="1438"/>
      <c r="F14" s="1438"/>
      <c r="G14" s="1438"/>
      <c r="H14" s="1438"/>
      <c r="I14" s="1438"/>
      <c r="J14" s="47"/>
      <c r="K14" s="367" t="str">
        <f>IF(入力シート!L152="大臣","☑","□")</f>
        <v>□</v>
      </c>
      <c r="L14" s="1068" t="s">
        <v>72</v>
      </c>
      <c r="M14" s="1068"/>
      <c r="N14" s="32"/>
      <c r="O14" s="367" t="str">
        <f>IF(入力シート!L152="愛知県知事","☑","□")</f>
        <v>□</v>
      </c>
      <c r="P14" s="1068" t="s">
        <v>73</v>
      </c>
      <c r="Q14" s="1068"/>
      <c r="R14" s="1068"/>
      <c r="S14" s="1068"/>
      <c r="T14" s="1068"/>
      <c r="U14" s="32" t="s">
        <v>74</v>
      </c>
      <c r="V14" s="998">
        <f>入力シート!M155</f>
        <v>0</v>
      </c>
      <c r="W14" s="998"/>
      <c r="X14" s="1044"/>
      <c r="Y14" s="1044"/>
      <c r="Z14" s="40" t="s">
        <v>41</v>
      </c>
      <c r="AA14" s="40" t="s">
        <v>76</v>
      </c>
      <c r="AB14" s="1044">
        <f>入力シート!V155</f>
        <v>0</v>
      </c>
      <c r="AC14" s="1044"/>
      <c r="AD14" s="1044"/>
      <c r="AE14" s="1044"/>
      <c r="AF14" s="1044"/>
      <c r="AG14" s="1044"/>
      <c r="AH14" s="1044"/>
      <c r="AI14" s="1044"/>
      <c r="AJ14" s="1044"/>
      <c r="AK14" s="1044"/>
      <c r="AL14" s="1044"/>
      <c r="AM14" s="1044"/>
      <c r="AN14" s="40" t="s">
        <v>77</v>
      </c>
      <c r="AO14" s="41"/>
    </row>
    <row r="15" spans="2:42" ht="18.75" customHeight="1" x14ac:dyDescent="0.2">
      <c r="B15" s="1230" t="s">
        <v>214</v>
      </c>
      <c r="C15" s="1211"/>
      <c r="D15" s="1211"/>
      <c r="E15" s="1211"/>
      <c r="F15" s="1211"/>
      <c r="G15" s="1211"/>
      <c r="H15" s="1211"/>
      <c r="I15" s="1212"/>
      <c r="J15" s="110"/>
      <c r="K15" s="1435">
        <f>入力シート!AM151</f>
        <v>0</v>
      </c>
      <c r="L15" s="1435"/>
      <c r="M15" s="1435"/>
      <c r="N15" s="111" t="s">
        <v>0</v>
      </c>
      <c r="O15" s="1435">
        <f>入力シート!AS151</f>
        <v>0</v>
      </c>
      <c r="P15" s="1435"/>
      <c r="Q15" s="111" t="s">
        <v>1</v>
      </c>
      <c r="R15" s="1435">
        <f>入力シート!AV151</f>
        <v>0</v>
      </c>
      <c r="S15" s="1435"/>
      <c r="T15" s="1435" t="s">
        <v>215</v>
      </c>
      <c r="U15" s="1435"/>
      <c r="V15" s="1435"/>
      <c r="W15" s="1435">
        <f>入力シート!AM154</f>
        <v>0</v>
      </c>
      <c r="X15" s="1435"/>
      <c r="Y15" s="1435"/>
      <c r="Z15" s="111" t="s">
        <v>0</v>
      </c>
      <c r="AA15" s="1435">
        <f>入力シート!AS154</f>
        <v>0</v>
      </c>
      <c r="AB15" s="1435"/>
      <c r="AC15" s="112" t="s">
        <v>1</v>
      </c>
      <c r="AD15" s="1435">
        <f>入力シート!AV154</f>
        <v>0</v>
      </c>
      <c r="AE15" s="1435"/>
      <c r="AF15" s="1435" t="s">
        <v>216</v>
      </c>
      <c r="AG15" s="1435"/>
      <c r="AH15" s="1435"/>
      <c r="AI15" s="112"/>
      <c r="AJ15" s="112"/>
      <c r="AK15" s="112"/>
      <c r="AL15" s="112"/>
      <c r="AM15" s="112"/>
      <c r="AN15" s="111"/>
      <c r="AO15" s="120"/>
    </row>
    <row r="16" spans="2:42" ht="18.75" customHeight="1" x14ac:dyDescent="0.2">
      <c r="B16" s="1418" t="s">
        <v>224</v>
      </c>
      <c r="C16" s="964" t="s">
        <v>212</v>
      </c>
      <c r="D16" s="964"/>
      <c r="E16" s="964"/>
      <c r="F16" s="964"/>
      <c r="G16" s="964"/>
      <c r="H16" s="964"/>
      <c r="I16" s="1000"/>
      <c r="J16" s="1382" t="s">
        <v>217</v>
      </c>
      <c r="K16" s="1383"/>
      <c r="L16" s="1383"/>
      <c r="M16" s="1404" t="str">
        <f>IF(入力シート!L27="法人",入力シート!K34,"")</f>
        <v/>
      </c>
      <c r="N16" s="1404"/>
      <c r="O16" s="1404"/>
      <c r="P16" s="1404"/>
      <c r="Q16" s="1404"/>
      <c r="R16" s="1404"/>
      <c r="S16" s="1404"/>
      <c r="T16" s="1404"/>
      <c r="U16" s="1404"/>
      <c r="V16" s="1404"/>
      <c r="W16" s="1404"/>
      <c r="X16" s="1404"/>
      <c r="Y16" s="1404"/>
      <c r="Z16" s="1404"/>
      <c r="AA16" s="1429" t="s">
        <v>228</v>
      </c>
      <c r="AB16" s="1430"/>
      <c r="AC16" s="1430"/>
      <c r="AD16" s="1431"/>
      <c r="AE16" s="981" t="str">
        <f>IF(入力シート!L27="法人",入力シート!K30,"")</f>
        <v/>
      </c>
      <c r="AF16" s="982"/>
      <c r="AG16" s="982"/>
      <c r="AH16" s="987" t="s">
        <v>0</v>
      </c>
      <c r="AI16" s="982" t="str">
        <f>IF(入力シート!L27="法人",入力シート!V30,"")</f>
        <v/>
      </c>
      <c r="AJ16" s="982"/>
      <c r="AK16" s="987" t="s">
        <v>1</v>
      </c>
      <c r="AL16" s="982" t="str">
        <f>IF(入力シート!L27="法人",入力シート!AD30,"")</f>
        <v/>
      </c>
      <c r="AM16" s="982"/>
      <c r="AN16" s="987" t="s">
        <v>2</v>
      </c>
      <c r="AO16" s="74"/>
    </row>
    <row r="17" spans="2:41" ht="18.75" customHeight="1" x14ac:dyDescent="0.2">
      <c r="B17" s="1419"/>
      <c r="C17" s="1005"/>
      <c r="D17" s="1005"/>
      <c r="E17" s="1005"/>
      <c r="F17" s="1005"/>
      <c r="G17" s="1005"/>
      <c r="H17" s="1005"/>
      <c r="I17" s="1006"/>
      <c r="J17" s="1406" t="str">
        <f>IF(入力シート!L27="法人",入力シート!K35,"")</f>
        <v/>
      </c>
      <c r="K17" s="1407"/>
      <c r="L17" s="1407"/>
      <c r="M17" s="1407"/>
      <c r="N17" s="1407"/>
      <c r="O17" s="1407"/>
      <c r="P17" s="1407"/>
      <c r="Q17" s="1407"/>
      <c r="R17" s="1407"/>
      <c r="S17" s="1407"/>
      <c r="T17" s="1407"/>
      <c r="U17" s="1407"/>
      <c r="V17" s="1407"/>
      <c r="W17" s="1407"/>
      <c r="X17" s="1407"/>
      <c r="Y17" s="1407"/>
      <c r="Z17" s="1407"/>
      <c r="AA17" s="1432"/>
      <c r="AB17" s="1433"/>
      <c r="AC17" s="1433"/>
      <c r="AD17" s="1434"/>
      <c r="AE17" s="983"/>
      <c r="AF17" s="984"/>
      <c r="AG17" s="984"/>
      <c r="AH17" s="988"/>
      <c r="AI17" s="984"/>
      <c r="AJ17" s="984"/>
      <c r="AK17" s="988"/>
      <c r="AL17" s="984"/>
      <c r="AM17" s="984"/>
      <c r="AN17" s="988"/>
      <c r="AO17" s="109"/>
    </row>
    <row r="18" spans="2:41" ht="18.75" customHeight="1" x14ac:dyDescent="0.2">
      <c r="B18" s="1419"/>
      <c r="C18" s="964" t="s">
        <v>221</v>
      </c>
      <c r="D18" s="964"/>
      <c r="E18" s="964"/>
      <c r="F18" s="964"/>
      <c r="G18" s="964"/>
      <c r="H18" s="964"/>
      <c r="I18" s="1000"/>
      <c r="J18" s="1382" t="s">
        <v>6</v>
      </c>
      <c r="K18" s="1383"/>
      <c r="L18" s="1383"/>
      <c r="M18" s="1404" t="str">
        <f>IF(入力シート!L27="法人",入力シート!K70,"")</f>
        <v/>
      </c>
      <c r="N18" s="1404"/>
      <c r="O18" s="1404"/>
      <c r="P18" s="1404"/>
      <c r="Q18" s="1404"/>
      <c r="R18" s="1404"/>
      <c r="S18" s="1404"/>
      <c r="T18" s="1404"/>
      <c r="U18" s="1404"/>
      <c r="V18" s="1405"/>
      <c r="W18" s="1440" t="s">
        <v>222</v>
      </c>
      <c r="X18" s="1441"/>
      <c r="Y18" s="1441"/>
      <c r="Z18" s="1442"/>
      <c r="AA18" s="990" t="s">
        <v>61</v>
      </c>
      <c r="AB18" s="987"/>
      <c r="AC18" s="987"/>
      <c r="AD18" s="991"/>
      <c r="AE18" s="981" t="str">
        <f>IF(入力シート!L27="法人",入力シート!L89,"")</f>
        <v/>
      </c>
      <c r="AF18" s="982"/>
      <c r="AG18" s="982"/>
      <c r="AH18" s="42" t="s">
        <v>218</v>
      </c>
      <c r="AI18" s="982" t="str">
        <f>IF(入力シート!L27="法人",入力シート!T89,"")</f>
        <v/>
      </c>
      <c r="AJ18" s="982"/>
      <c r="AK18" s="42" t="s">
        <v>219</v>
      </c>
      <c r="AL18" s="982" t="str">
        <f>IF(入力シート!L27="法人",入力シート!AA89,"")</f>
        <v/>
      </c>
      <c r="AM18" s="982"/>
      <c r="AN18" s="42" t="s">
        <v>220</v>
      </c>
      <c r="AO18" s="43"/>
    </row>
    <row r="19" spans="2:41" ht="18.75" customHeight="1" x14ac:dyDescent="0.2">
      <c r="B19" s="1419"/>
      <c r="C19" s="1005"/>
      <c r="D19" s="1005"/>
      <c r="E19" s="1005"/>
      <c r="F19" s="1005"/>
      <c r="G19" s="1005"/>
      <c r="H19" s="1005"/>
      <c r="I19" s="1006"/>
      <c r="J19" s="975" t="str">
        <f>IF(入力シート!L27="法人",入力シート!K71,"")</f>
        <v/>
      </c>
      <c r="K19" s="976"/>
      <c r="L19" s="976"/>
      <c r="M19" s="976"/>
      <c r="N19" s="976"/>
      <c r="O19" s="976"/>
      <c r="P19" s="976"/>
      <c r="Q19" s="976"/>
      <c r="R19" s="976"/>
      <c r="S19" s="976"/>
      <c r="T19" s="976"/>
      <c r="U19" s="976"/>
      <c r="V19" s="1421"/>
      <c r="W19" s="997">
        <f>入力シート!K66</f>
        <v>0</v>
      </c>
      <c r="X19" s="998"/>
      <c r="Y19" s="998"/>
      <c r="Z19" s="1439"/>
      <c r="AA19" s="1426" t="s">
        <v>33</v>
      </c>
      <c r="AB19" s="1427"/>
      <c r="AC19" s="1427"/>
      <c r="AD19" s="1428"/>
      <c r="AE19" s="113"/>
      <c r="AF19" s="368" t="str">
        <f>IF(入力シート!L27="法人",IF(入力シート!L93="男性","☑","□"),"□")</f>
        <v>□</v>
      </c>
      <c r="AG19" s="114" t="s">
        <v>127</v>
      </c>
      <c r="AH19" s="114" t="s">
        <v>68</v>
      </c>
      <c r="AI19" s="368" t="str">
        <f>IF(入力シート!L27="法人",IF(入力シート!L93="女性","☑","□"),"□")</f>
        <v>□</v>
      </c>
      <c r="AJ19" s="114" t="s">
        <v>128</v>
      </c>
      <c r="AK19" s="114"/>
      <c r="AL19" s="114"/>
      <c r="AM19" s="114"/>
      <c r="AN19" s="114"/>
      <c r="AO19" s="121"/>
    </row>
    <row r="20" spans="2:41" ht="18.75" customHeight="1" x14ac:dyDescent="0.2">
      <c r="B20" s="1419"/>
      <c r="C20" s="964" t="s">
        <v>223</v>
      </c>
      <c r="D20" s="964"/>
      <c r="E20" s="964"/>
      <c r="F20" s="964"/>
      <c r="G20" s="964"/>
      <c r="H20" s="964"/>
      <c r="I20" s="1000"/>
      <c r="J20" s="1382" t="s">
        <v>6</v>
      </c>
      <c r="K20" s="1383"/>
      <c r="L20" s="1383"/>
      <c r="M20" s="1404" t="str">
        <f>IF(入力シート!L27="法人",入力シート!K75,"")</f>
        <v/>
      </c>
      <c r="N20" s="1404"/>
      <c r="O20" s="1404"/>
      <c r="P20" s="1404"/>
      <c r="Q20" s="1404"/>
      <c r="R20" s="1404"/>
      <c r="S20" s="1404"/>
      <c r="T20" s="1404"/>
      <c r="U20" s="1404"/>
      <c r="V20" s="1404"/>
      <c r="W20" s="1404"/>
      <c r="X20" s="1404"/>
      <c r="Y20" s="1404"/>
      <c r="Z20" s="1404"/>
      <c r="AA20" s="1404"/>
      <c r="AB20" s="1404"/>
      <c r="AC20" s="1404"/>
      <c r="AD20" s="1404"/>
      <c r="AE20" s="1404"/>
      <c r="AF20" s="1404"/>
      <c r="AG20" s="1404"/>
      <c r="AH20" s="1404"/>
      <c r="AI20" s="1404"/>
      <c r="AJ20" s="1404"/>
      <c r="AK20" s="1404"/>
      <c r="AL20" s="1404"/>
      <c r="AM20" s="1404"/>
      <c r="AN20" s="1404"/>
      <c r="AO20" s="1449"/>
    </row>
    <row r="21" spans="2:41" ht="18.75" customHeight="1" x14ac:dyDescent="0.2">
      <c r="B21" s="1420"/>
      <c r="C21" s="1005"/>
      <c r="D21" s="1005"/>
      <c r="E21" s="1005"/>
      <c r="F21" s="1005"/>
      <c r="G21" s="1005"/>
      <c r="H21" s="1005"/>
      <c r="I21" s="1006"/>
      <c r="J21" s="47" t="s">
        <v>226</v>
      </c>
      <c r="K21" s="1460" t="str">
        <f>IF(入力シート!L27="法人",入力シート!M74,"")</f>
        <v/>
      </c>
      <c r="L21" s="1460"/>
      <c r="M21" s="1460"/>
      <c r="N21" s="1460"/>
      <c r="O21" s="1254" t="str">
        <f>IF(入力シート!L27="法人",入力シート!K76&amp;"　"&amp;入力シート!K79,"")</f>
        <v/>
      </c>
      <c r="P21" s="1254"/>
      <c r="Q21" s="1254"/>
      <c r="R21" s="1254"/>
      <c r="S21" s="1254"/>
      <c r="T21" s="1254"/>
      <c r="U21" s="1254"/>
      <c r="V21" s="1254"/>
      <c r="W21" s="1254"/>
      <c r="X21" s="1254"/>
      <c r="Y21" s="1254"/>
      <c r="Z21" s="1254"/>
      <c r="AA21" s="1254"/>
      <c r="AB21" s="1254"/>
      <c r="AC21" s="1254"/>
      <c r="AD21" s="1254"/>
      <c r="AE21" s="1254"/>
      <c r="AF21" s="1254"/>
      <c r="AG21" s="1254"/>
      <c r="AH21" s="1254"/>
      <c r="AI21" s="1254"/>
      <c r="AJ21" s="1254"/>
      <c r="AK21" s="1254"/>
      <c r="AL21" s="1254"/>
      <c r="AM21" s="1254"/>
      <c r="AN21" s="1254"/>
      <c r="AO21" s="1393"/>
    </row>
    <row r="22" spans="2:41" ht="18.75" customHeight="1" x14ac:dyDescent="0.2">
      <c r="B22" s="1418" t="s">
        <v>227</v>
      </c>
      <c r="C22" s="964" t="s">
        <v>212</v>
      </c>
      <c r="D22" s="964"/>
      <c r="E22" s="964"/>
      <c r="F22" s="964"/>
      <c r="G22" s="964"/>
      <c r="H22" s="964"/>
      <c r="I22" s="1000"/>
      <c r="J22" s="1382" t="s">
        <v>217</v>
      </c>
      <c r="K22" s="1383"/>
      <c r="L22" s="1383"/>
      <c r="M22" s="1404" t="str">
        <f>IF(入力シート!L27="個人",入力シート!K34,"")</f>
        <v/>
      </c>
      <c r="N22" s="1404"/>
      <c r="O22" s="1404"/>
      <c r="P22" s="1404"/>
      <c r="Q22" s="1404"/>
      <c r="R22" s="1404"/>
      <c r="S22" s="1404"/>
      <c r="T22" s="1404"/>
      <c r="U22" s="1404"/>
      <c r="V22" s="1404"/>
      <c r="W22" s="1404"/>
      <c r="X22" s="1404"/>
      <c r="Y22" s="1404"/>
      <c r="Z22" s="1404"/>
      <c r="AA22" s="1429" t="s">
        <v>228</v>
      </c>
      <c r="AB22" s="1430"/>
      <c r="AC22" s="1430"/>
      <c r="AD22" s="1431"/>
      <c r="AE22" s="981" t="str">
        <f>IF(入力シート!L27="個人",入力シート!K30,"")</f>
        <v/>
      </c>
      <c r="AF22" s="982"/>
      <c r="AG22" s="982"/>
      <c r="AH22" s="987" t="s">
        <v>0</v>
      </c>
      <c r="AI22" s="982" t="str">
        <f>IF(入力シート!L27="個人",入力シート!V30,"")</f>
        <v/>
      </c>
      <c r="AJ22" s="982"/>
      <c r="AK22" s="987" t="s">
        <v>1</v>
      </c>
      <c r="AL22" s="982" t="str">
        <f>IF(入力シート!L27="個人",入力シート!AD30,"")</f>
        <v/>
      </c>
      <c r="AM22" s="982"/>
      <c r="AN22" s="987" t="s">
        <v>2</v>
      </c>
      <c r="AO22" s="74"/>
    </row>
    <row r="23" spans="2:41" ht="18.75" customHeight="1" x14ac:dyDescent="0.2">
      <c r="B23" s="1419"/>
      <c r="C23" s="1005"/>
      <c r="D23" s="1005"/>
      <c r="E23" s="1005"/>
      <c r="F23" s="1005"/>
      <c r="G23" s="1005"/>
      <c r="H23" s="1005"/>
      <c r="I23" s="1006"/>
      <c r="J23" s="1406" t="str">
        <f>IF(入力シート!L27="個人",入力シート!K35,"")</f>
        <v/>
      </c>
      <c r="K23" s="1407"/>
      <c r="L23" s="1407"/>
      <c r="M23" s="1407"/>
      <c r="N23" s="1407"/>
      <c r="O23" s="1407"/>
      <c r="P23" s="1407"/>
      <c r="Q23" s="1407"/>
      <c r="R23" s="1407"/>
      <c r="S23" s="1407"/>
      <c r="T23" s="1407"/>
      <c r="U23" s="1407"/>
      <c r="V23" s="1407"/>
      <c r="W23" s="1407"/>
      <c r="X23" s="1407"/>
      <c r="Y23" s="1407"/>
      <c r="Z23" s="1407"/>
      <c r="AA23" s="1432"/>
      <c r="AB23" s="1433"/>
      <c r="AC23" s="1433"/>
      <c r="AD23" s="1434"/>
      <c r="AE23" s="983"/>
      <c r="AF23" s="984"/>
      <c r="AG23" s="984"/>
      <c r="AH23" s="988"/>
      <c r="AI23" s="984"/>
      <c r="AJ23" s="984"/>
      <c r="AK23" s="988"/>
      <c r="AL23" s="984"/>
      <c r="AM23" s="984"/>
      <c r="AN23" s="988"/>
      <c r="AO23" s="109"/>
    </row>
    <row r="24" spans="2:41" ht="18.75" customHeight="1" x14ac:dyDescent="0.2">
      <c r="B24" s="1419"/>
      <c r="C24" s="964" t="s">
        <v>229</v>
      </c>
      <c r="D24" s="964"/>
      <c r="E24" s="964"/>
      <c r="F24" s="964"/>
      <c r="G24" s="964"/>
      <c r="H24" s="964"/>
      <c r="I24" s="1000"/>
      <c r="J24" s="1382" t="s">
        <v>6</v>
      </c>
      <c r="K24" s="1383"/>
      <c r="L24" s="1383"/>
      <c r="M24" s="1404" t="str">
        <f>IF(入力シート!L27="個人",入力シート!K70,"")</f>
        <v/>
      </c>
      <c r="N24" s="1404"/>
      <c r="O24" s="1404"/>
      <c r="P24" s="1404"/>
      <c r="Q24" s="1404"/>
      <c r="R24" s="1404"/>
      <c r="S24" s="1404"/>
      <c r="T24" s="1404"/>
      <c r="U24" s="1404"/>
      <c r="V24" s="1404"/>
      <c r="W24" s="1404"/>
      <c r="X24" s="1404"/>
      <c r="Y24" s="1404"/>
      <c r="Z24" s="1405"/>
      <c r="AA24" s="990" t="s">
        <v>61</v>
      </c>
      <c r="AB24" s="987"/>
      <c r="AC24" s="987"/>
      <c r="AD24" s="991"/>
      <c r="AE24" s="981" t="str">
        <f>IF(入力シート!L27="個人",入力シート!L89,"")</f>
        <v/>
      </c>
      <c r="AF24" s="982"/>
      <c r="AG24" s="982"/>
      <c r="AH24" s="42" t="s">
        <v>218</v>
      </c>
      <c r="AI24" s="982" t="str">
        <f>IF(入力シート!L27="個人",入力シート!T89,"")</f>
        <v/>
      </c>
      <c r="AJ24" s="982"/>
      <c r="AK24" s="42" t="s">
        <v>219</v>
      </c>
      <c r="AL24" s="982" t="str">
        <f>IF(入力シート!L27="個人",入力シート!AA89,"")</f>
        <v/>
      </c>
      <c r="AM24" s="982"/>
      <c r="AN24" s="42" t="s">
        <v>220</v>
      </c>
      <c r="AO24" s="43"/>
    </row>
    <row r="25" spans="2:41" ht="18.75" customHeight="1" x14ac:dyDescent="0.2">
      <c r="B25" s="1419"/>
      <c r="C25" s="1005"/>
      <c r="D25" s="1005"/>
      <c r="E25" s="1005"/>
      <c r="F25" s="1005"/>
      <c r="G25" s="1005"/>
      <c r="H25" s="1005"/>
      <c r="I25" s="1006"/>
      <c r="J25" s="975" t="str">
        <f>IF(入力シート!L27="個人",入力シート!K71,"")</f>
        <v/>
      </c>
      <c r="K25" s="976"/>
      <c r="L25" s="976"/>
      <c r="M25" s="976"/>
      <c r="N25" s="976"/>
      <c r="O25" s="976"/>
      <c r="P25" s="976"/>
      <c r="Q25" s="976"/>
      <c r="R25" s="976"/>
      <c r="S25" s="976"/>
      <c r="T25" s="976"/>
      <c r="U25" s="976"/>
      <c r="V25" s="976"/>
      <c r="W25" s="976"/>
      <c r="X25" s="976"/>
      <c r="Y25" s="976"/>
      <c r="Z25" s="1421"/>
      <c r="AA25" s="1426" t="s">
        <v>33</v>
      </c>
      <c r="AB25" s="1427"/>
      <c r="AC25" s="1427"/>
      <c r="AD25" s="1428"/>
      <c r="AE25" s="113"/>
      <c r="AF25" s="368" t="str">
        <f>IF(入力シート!L27="個人",IF(入力シート!L93="男性","☑","□"),"□")</f>
        <v>□</v>
      </c>
      <c r="AG25" s="114" t="s">
        <v>127</v>
      </c>
      <c r="AH25" s="114" t="s">
        <v>68</v>
      </c>
      <c r="AI25" s="368" t="str">
        <f>IF(入力シート!L27="個人",IF(入力シート!L93="女性","☑","□"),"□")</f>
        <v>□</v>
      </c>
      <c r="AJ25" s="114" t="s">
        <v>128</v>
      </c>
      <c r="AK25" s="114"/>
      <c r="AL25" s="114"/>
      <c r="AM25" s="114"/>
      <c r="AN25" s="114"/>
      <c r="AO25" s="121"/>
    </row>
    <row r="26" spans="2:41" ht="18.75" customHeight="1" x14ac:dyDescent="0.2">
      <c r="B26" s="1419"/>
      <c r="C26" s="964" t="s">
        <v>230</v>
      </c>
      <c r="D26" s="964"/>
      <c r="E26" s="964"/>
      <c r="F26" s="964"/>
      <c r="G26" s="964"/>
      <c r="H26" s="964"/>
      <c r="I26" s="1000"/>
      <c r="J26" s="1382" t="s">
        <v>6</v>
      </c>
      <c r="K26" s="1383"/>
      <c r="L26" s="1383"/>
      <c r="M26" s="1404" t="str">
        <f>IF(入力シート!L27="個人",入力シート!K75,"")</f>
        <v/>
      </c>
      <c r="N26" s="1404"/>
      <c r="O26" s="1404"/>
      <c r="P26" s="1404"/>
      <c r="Q26" s="1404"/>
      <c r="R26" s="1404"/>
      <c r="S26" s="1404"/>
      <c r="T26" s="1404"/>
      <c r="U26" s="1404"/>
      <c r="V26" s="1404"/>
      <c r="W26" s="1404"/>
      <c r="X26" s="1404"/>
      <c r="Y26" s="1404"/>
      <c r="Z26" s="1404"/>
      <c r="AA26" s="1404"/>
      <c r="AB26" s="1404"/>
      <c r="AC26" s="1404"/>
      <c r="AD26" s="1404"/>
      <c r="AE26" s="1404"/>
      <c r="AF26" s="1404"/>
      <c r="AG26" s="1404"/>
      <c r="AH26" s="1404"/>
      <c r="AI26" s="1404"/>
      <c r="AJ26" s="1404"/>
      <c r="AK26" s="1404"/>
      <c r="AL26" s="1404"/>
      <c r="AM26" s="1404"/>
      <c r="AN26" s="1404"/>
      <c r="AO26" s="1449"/>
    </row>
    <row r="27" spans="2:41" ht="18.75" customHeight="1" x14ac:dyDescent="0.2">
      <c r="B27" s="1420"/>
      <c r="C27" s="1005"/>
      <c r="D27" s="1005"/>
      <c r="E27" s="1005"/>
      <c r="F27" s="1005"/>
      <c r="G27" s="1005"/>
      <c r="H27" s="1005"/>
      <c r="I27" s="1006"/>
      <c r="J27" s="47" t="s">
        <v>226</v>
      </c>
      <c r="K27" s="1450" t="str">
        <f>IF(入力シート!L27="個人",入力シート!M74,"")</f>
        <v/>
      </c>
      <c r="L27" s="1450"/>
      <c r="M27" s="1450"/>
      <c r="N27" s="1450"/>
      <c r="O27" s="1254" t="str">
        <f>IF(入力シート!L27="個人",入力シート!K76&amp;" "&amp;入力シート!K79,"")</f>
        <v/>
      </c>
      <c r="P27" s="1254"/>
      <c r="Q27" s="1254"/>
      <c r="R27" s="1254"/>
      <c r="S27" s="1254"/>
      <c r="T27" s="1254"/>
      <c r="U27" s="1254"/>
      <c r="V27" s="1254"/>
      <c r="W27" s="1254"/>
      <c r="X27" s="1254"/>
      <c r="Y27" s="1254"/>
      <c r="Z27" s="1254"/>
      <c r="AA27" s="1254"/>
      <c r="AB27" s="1254"/>
      <c r="AC27" s="1254"/>
      <c r="AD27" s="1254"/>
      <c r="AE27" s="1254"/>
      <c r="AF27" s="1254"/>
      <c r="AG27" s="1254"/>
      <c r="AH27" s="1254"/>
      <c r="AI27" s="1254"/>
      <c r="AJ27" s="1254"/>
      <c r="AK27" s="1254"/>
      <c r="AL27" s="1254"/>
      <c r="AM27" s="1254"/>
      <c r="AN27" s="1254"/>
      <c r="AO27" s="1393"/>
    </row>
    <row r="28" spans="2:41" ht="18.75" customHeight="1" x14ac:dyDescent="0.2">
      <c r="B28" s="1179" t="s">
        <v>232</v>
      </c>
      <c r="C28" s="964"/>
      <c r="D28" s="964"/>
      <c r="E28" s="964"/>
      <c r="F28" s="964"/>
      <c r="G28" s="964"/>
      <c r="H28" s="964"/>
      <c r="I28" s="1000"/>
      <c r="J28" s="51" t="s">
        <v>66</v>
      </c>
      <c r="K28" s="1444" t="str">
        <f>IF(入力シート!L19="主たる事業所",入力シート!M38,"")</f>
        <v/>
      </c>
      <c r="L28" s="1444"/>
      <c r="M28" s="1444"/>
      <c r="N28" s="1444"/>
      <c r="O28" s="1444"/>
      <c r="P28" s="1444"/>
      <c r="Q28" s="1444"/>
      <c r="R28" s="1444"/>
      <c r="S28" s="1444"/>
      <c r="T28" s="69"/>
      <c r="U28" s="42"/>
      <c r="V28" s="42"/>
      <c r="W28" s="42"/>
      <c r="X28" s="42"/>
      <c r="Y28" s="42"/>
      <c r="Z28" s="69"/>
      <c r="AA28" s="1361" t="s">
        <v>120</v>
      </c>
      <c r="AB28" s="1361"/>
      <c r="AC28" s="1361"/>
      <c r="AD28" s="1361"/>
      <c r="AE28" s="987" t="str">
        <f>IF(入力シート!L19="主たる事業所",入力シート!K45,"")</f>
        <v/>
      </c>
      <c r="AF28" s="987"/>
      <c r="AG28" s="987"/>
      <c r="AH28" s="69" t="s">
        <v>122</v>
      </c>
      <c r="AI28" s="987" t="str">
        <f>IF(入力シート!L19="主たる事業所",入力シート!R45,"")</f>
        <v/>
      </c>
      <c r="AJ28" s="987"/>
      <c r="AK28" s="987"/>
      <c r="AL28" s="69" t="s">
        <v>123</v>
      </c>
      <c r="AM28" s="987" t="str">
        <f>IF(入力シート!L19="主たる事業所",入力シート!Z45,"")</f>
        <v/>
      </c>
      <c r="AN28" s="987"/>
      <c r="AO28" s="1025"/>
    </row>
    <row r="29" spans="2:41" ht="18.75" customHeight="1" x14ac:dyDescent="0.2">
      <c r="B29" s="1422"/>
      <c r="C29" s="1005"/>
      <c r="D29" s="1005"/>
      <c r="E29" s="1005"/>
      <c r="F29" s="1005"/>
      <c r="G29" s="1005"/>
      <c r="H29" s="1005"/>
      <c r="I29" s="1006"/>
      <c r="J29" s="1362" t="str">
        <f>IF(入力シート!L19="主たる事業所",入力シート!K40&amp;" "&amp;入力シート!K43,"")</f>
        <v/>
      </c>
      <c r="K29" s="1363"/>
      <c r="L29" s="1363"/>
      <c r="M29" s="1363"/>
      <c r="N29" s="1363"/>
      <c r="O29" s="1363"/>
      <c r="P29" s="1363"/>
      <c r="Q29" s="1363"/>
      <c r="R29" s="1363"/>
      <c r="S29" s="1363"/>
      <c r="T29" s="1363"/>
      <c r="U29" s="1363"/>
      <c r="V29" s="1363"/>
      <c r="W29" s="1363"/>
      <c r="X29" s="1363"/>
      <c r="Y29" s="1363"/>
      <c r="Z29" s="1364"/>
      <c r="AA29" s="1451" t="s">
        <v>121</v>
      </c>
      <c r="AB29" s="1451"/>
      <c r="AC29" s="1451"/>
      <c r="AD29" s="1451"/>
      <c r="AE29" s="987" t="str">
        <f>IF(入力シート!L19="主たる事業所",入力シート!AJ45,"")</f>
        <v/>
      </c>
      <c r="AF29" s="987"/>
      <c r="AG29" s="987"/>
      <c r="AH29" s="69" t="s">
        <v>122</v>
      </c>
      <c r="AI29" s="987" t="str">
        <f>IF(入力シート!L19="主たる事業所",入力シート!AP45,"")</f>
        <v/>
      </c>
      <c r="AJ29" s="987"/>
      <c r="AK29" s="987"/>
      <c r="AL29" s="69" t="s">
        <v>123</v>
      </c>
      <c r="AM29" s="987" t="str">
        <f>IF(入力シート!L19="主たる事業所",入力シート!AU45,"")</f>
        <v/>
      </c>
      <c r="AN29" s="987"/>
      <c r="AO29" s="1025"/>
    </row>
    <row r="30" spans="2:41" ht="32.25" customHeight="1" x14ac:dyDescent="0.2">
      <c r="B30" s="1423" t="s">
        <v>233</v>
      </c>
      <c r="C30" s="1424"/>
      <c r="D30" s="1424"/>
      <c r="E30" s="1424"/>
      <c r="F30" s="1424"/>
      <c r="G30" s="1424"/>
      <c r="H30" s="1424"/>
      <c r="I30" s="1425"/>
      <c r="J30" s="1445" t="str">
        <f>IF(入力シート!L19="従たる事業所",入力シート!K49,"")</f>
        <v/>
      </c>
      <c r="K30" s="1446"/>
      <c r="L30" s="1446"/>
      <c r="M30" s="1446"/>
      <c r="N30" s="1446"/>
      <c r="O30" s="1446"/>
      <c r="P30" s="1446"/>
      <c r="Q30" s="1446"/>
      <c r="R30" s="1446"/>
      <c r="S30" s="1446"/>
      <c r="T30" s="1446"/>
      <c r="U30" s="1446"/>
      <c r="V30" s="1446"/>
      <c r="W30" s="1446"/>
      <c r="X30" s="1446"/>
      <c r="Y30" s="1446"/>
      <c r="Z30" s="1446"/>
      <c r="AA30" s="1446"/>
      <c r="AB30" s="1446"/>
      <c r="AC30" s="1446"/>
      <c r="AD30" s="1446"/>
      <c r="AE30" s="1446"/>
      <c r="AF30" s="1446"/>
      <c r="AG30" s="1446"/>
      <c r="AH30" s="1446"/>
      <c r="AI30" s="1446"/>
      <c r="AJ30" s="1446"/>
      <c r="AK30" s="1446"/>
      <c r="AL30" s="1446"/>
      <c r="AM30" s="1446"/>
      <c r="AN30" s="1446"/>
      <c r="AO30" s="1447"/>
    </row>
    <row r="31" spans="2:41" ht="18.75" customHeight="1" x14ac:dyDescent="0.2">
      <c r="B31" s="1179" t="s">
        <v>234</v>
      </c>
      <c r="C31" s="964"/>
      <c r="D31" s="964"/>
      <c r="E31" s="964"/>
      <c r="F31" s="964"/>
      <c r="G31" s="964"/>
      <c r="H31" s="964"/>
      <c r="I31" s="1000"/>
      <c r="J31" s="51" t="s">
        <v>66</v>
      </c>
      <c r="K31" s="1444" t="str">
        <f>IF(入力シート!L19="従たる事業所",入力シート!M52,"")</f>
        <v/>
      </c>
      <c r="L31" s="1444"/>
      <c r="M31" s="1444"/>
      <c r="N31" s="1444"/>
      <c r="O31" s="1444"/>
      <c r="P31" s="1444"/>
      <c r="Q31" s="1444"/>
      <c r="R31" s="1444"/>
      <c r="S31" s="1444"/>
      <c r="T31" s="69"/>
      <c r="U31" s="42"/>
      <c r="V31" s="42"/>
      <c r="W31" s="42"/>
      <c r="X31" s="42"/>
      <c r="Y31" s="42"/>
      <c r="Z31" s="69"/>
      <c r="AA31" s="1361" t="s">
        <v>120</v>
      </c>
      <c r="AB31" s="1361"/>
      <c r="AC31" s="1361"/>
      <c r="AD31" s="1361"/>
      <c r="AE31" s="987">
        <f>IF(入力シート!L19="主たる事業所","",入力シート!K59)</f>
        <v>0</v>
      </c>
      <c r="AF31" s="987"/>
      <c r="AG31" s="987"/>
      <c r="AH31" s="69" t="s">
        <v>122</v>
      </c>
      <c r="AI31" s="987">
        <f>IF(入力シート!L19="主たる事業所","",入力シート!R59)</f>
        <v>0</v>
      </c>
      <c r="AJ31" s="987"/>
      <c r="AK31" s="987"/>
      <c r="AL31" s="69" t="s">
        <v>123</v>
      </c>
      <c r="AM31" s="987">
        <f>IF(入力シート!L19="主たる事業所","",入力シート!Z59)</f>
        <v>0</v>
      </c>
      <c r="AN31" s="987"/>
      <c r="AO31" s="1025"/>
    </row>
    <row r="32" spans="2:41" ht="18.75" customHeight="1" x14ac:dyDescent="0.2">
      <c r="B32" s="1422"/>
      <c r="C32" s="1005"/>
      <c r="D32" s="1005"/>
      <c r="E32" s="1005"/>
      <c r="F32" s="1005"/>
      <c r="G32" s="1005"/>
      <c r="H32" s="1005"/>
      <c r="I32" s="1006"/>
      <c r="J32" s="1362" t="str">
        <f>IF(入力シート!L19="従たる事業所",入力シート!K54&amp;" "&amp;入力シート!K57,"")</f>
        <v/>
      </c>
      <c r="K32" s="1363"/>
      <c r="L32" s="1363"/>
      <c r="M32" s="1363"/>
      <c r="N32" s="1363"/>
      <c r="O32" s="1363"/>
      <c r="P32" s="1363"/>
      <c r="Q32" s="1363"/>
      <c r="R32" s="1363"/>
      <c r="S32" s="1363"/>
      <c r="T32" s="1363"/>
      <c r="U32" s="1363"/>
      <c r="V32" s="1363"/>
      <c r="W32" s="1363"/>
      <c r="X32" s="1363"/>
      <c r="Y32" s="1363"/>
      <c r="Z32" s="1364"/>
      <c r="AA32" s="1361" t="s">
        <v>121</v>
      </c>
      <c r="AB32" s="1361"/>
      <c r="AC32" s="1361"/>
      <c r="AD32" s="1361"/>
      <c r="AE32" s="987">
        <f>IF(入力シート!L19="主たる事業所","",入力シート!AJ59)</f>
        <v>0</v>
      </c>
      <c r="AF32" s="987"/>
      <c r="AG32" s="987"/>
      <c r="AH32" s="69" t="s">
        <v>122</v>
      </c>
      <c r="AI32" s="987">
        <f>IF(入力シート!L19="主たる事業所","",入力シート!AP59)</f>
        <v>0</v>
      </c>
      <c r="AJ32" s="987"/>
      <c r="AK32" s="987"/>
      <c r="AL32" s="69" t="s">
        <v>123</v>
      </c>
      <c r="AM32" s="987">
        <f>IF(入力シート!L19="主たる事業所","",入力シート!AU59)</f>
        <v>0</v>
      </c>
      <c r="AN32" s="987"/>
      <c r="AO32" s="1025"/>
    </row>
    <row r="33" spans="2:41" ht="18.75" customHeight="1" x14ac:dyDescent="0.2">
      <c r="B33" s="1396" t="s">
        <v>252</v>
      </c>
      <c r="C33" s="1397"/>
      <c r="D33" s="1397"/>
      <c r="E33" s="1397"/>
      <c r="F33" s="1397"/>
      <c r="G33" s="1397"/>
      <c r="H33" s="1397"/>
      <c r="I33" s="1398"/>
      <c r="J33" s="1402" t="s">
        <v>6</v>
      </c>
      <c r="K33" s="1403"/>
      <c r="L33" s="1403"/>
      <c r="M33" s="1404">
        <f>入力シート!K219</f>
        <v>0</v>
      </c>
      <c r="N33" s="1404"/>
      <c r="O33" s="1404"/>
      <c r="P33" s="1404"/>
      <c r="Q33" s="1404"/>
      <c r="R33" s="1404"/>
      <c r="S33" s="1404"/>
      <c r="T33" s="1404"/>
      <c r="U33" s="1404"/>
      <c r="V33" s="1404"/>
      <c r="W33" s="1404"/>
      <c r="X33" s="1404"/>
      <c r="Y33" s="1404"/>
      <c r="Z33" s="1405"/>
      <c r="AA33" s="999" t="s">
        <v>253</v>
      </c>
      <c r="AB33" s="964"/>
      <c r="AC33" s="964"/>
      <c r="AD33" s="1000"/>
      <c r="AE33" s="990" t="s">
        <v>96</v>
      </c>
      <c r="AF33" s="982">
        <f>入力シート!L224</f>
        <v>0</v>
      </c>
      <c r="AG33" s="982"/>
      <c r="AH33" s="982"/>
      <c r="AI33" s="987" t="s">
        <v>97</v>
      </c>
      <c r="AJ33" s="987" t="s">
        <v>15</v>
      </c>
      <c r="AK33" s="982">
        <f>入力シート!V224</f>
        <v>0</v>
      </c>
      <c r="AL33" s="982"/>
      <c r="AM33" s="982"/>
      <c r="AN33" s="982"/>
      <c r="AO33" s="1025" t="s">
        <v>254</v>
      </c>
    </row>
    <row r="34" spans="2:41" ht="18.75" customHeight="1" x14ac:dyDescent="0.2">
      <c r="B34" s="1399"/>
      <c r="C34" s="1400"/>
      <c r="D34" s="1400"/>
      <c r="E34" s="1400"/>
      <c r="F34" s="1400"/>
      <c r="G34" s="1400"/>
      <c r="H34" s="1400"/>
      <c r="I34" s="1401"/>
      <c r="J34" s="1406">
        <f>入力シート!K221</f>
        <v>0</v>
      </c>
      <c r="K34" s="1407"/>
      <c r="L34" s="1407"/>
      <c r="M34" s="1407"/>
      <c r="N34" s="1407"/>
      <c r="O34" s="1407"/>
      <c r="P34" s="1407"/>
      <c r="Q34" s="1407"/>
      <c r="R34" s="1407"/>
      <c r="S34" s="1407"/>
      <c r="T34" s="1407"/>
      <c r="U34" s="1407"/>
      <c r="V34" s="1407"/>
      <c r="W34" s="1407"/>
      <c r="X34" s="1407"/>
      <c r="Y34" s="1407"/>
      <c r="Z34" s="1408"/>
      <c r="AA34" s="1004"/>
      <c r="AB34" s="1005"/>
      <c r="AC34" s="1005"/>
      <c r="AD34" s="1006"/>
      <c r="AE34" s="994"/>
      <c r="AF34" s="998"/>
      <c r="AG34" s="998"/>
      <c r="AH34" s="998"/>
      <c r="AI34" s="995"/>
      <c r="AJ34" s="995"/>
      <c r="AK34" s="998"/>
      <c r="AL34" s="998"/>
      <c r="AM34" s="998"/>
      <c r="AN34" s="998"/>
      <c r="AO34" s="1027"/>
    </row>
    <row r="35" spans="2:41" ht="18.75" customHeight="1" x14ac:dyDescent="0.2">
      <c r="B35" s="1179" t="s">
        <v>507</v>
      </c>
      <c r="C35" s="964"/>
      <c r="D35" s="964"/>
      <c r="E35" s="964"/>
      <c r="F35" s="964"/>
      <c r="G35" s="964"/>
      <c r="H35" s="964"/>
      <c r="I35" s="1000"/>
      <c r="J35" s="119" t="s">
        <v>235</v>
      </c>
      <c r="V35" s="35" t="s">
        <v>237</v>
      </c>
      <c r="Y35" s="982" t="str">
        <f>IF(入力シート!L215="有",入力シート!AE215,"")</f>
        <v/>
      </c>
      <c r="Z35" s="982"/>
      <c r="AA35" s="982"/>
      <c r="AB35" s="35" t="s">
        <v>0</v>
      </c>
      <c r="AC35" s="982" t="str">
        <f>IF(入力シート!L215="有",入力シート!AH215,"")</f>
        <v/>
      </c>
      <c r="AD35" s="982"/>
      <c r="AE35" s="35" t="s">
        <v>9</v>
      </c>
      <c r="AF35" s="982" t="str">
        <f>IF(入力シート!L215="有",入力シート!AL215,"")</f>
        <v/>
      </c>
      <c r="AG35" s="982"/>
      <c r="AH35" s="35" t="s">
        <v>10</v>
      </c>
      <c r="AO35" s="88"/>
    </row>
    <row r="36" spans="2:41" ht="18.75" customHeight="1" x14ac:dyDescent="0.2">
      <c r="B36" s="241"/>
      <c r="C36" s="1144" t="str">
        <f>IF(入力シート!L215="有","〇有","有")</f>
        <v>有</v>
      </c>
      <c r="D36" s="1144"/>
      <c r="E36" s="79" t="s">
        <v>508</v>
      </c>
      <c r="F36" s="1144" t="str">
        <f>IF(入力シート!L215="有","無","〇無")</f>
        <v>〇無</v>
      </c>
      <c r="G36" s="1144"/>
      <c r="H36" s="79"/>
      <c r="I36" s="127"/>
      <c r="J36" s="80" t="s">
        <v>236</v>
      </c>
      <c r="K36" s="79"/>
      <c r="L36" s="79"/>
      <c r="M36" s="79"/>
      <c r="N36" s="79"/>
      <c r="O36" s="79"/>
      <c r="P36" s="79"/>
      <c r="Q36" s="79"/>
      <c r="R36" s="79"/>
      <c r="S36" s="79"/>
      <c r="T36" s="79"/>
      <c r="U36" s="79"/>
      <c r="V36" s="79" t="s">
        <v>238</v>
      </c>
      <c r="W36" s="79"/>
      <c r="X36" s="79"/>
      <c r="Y36" s="1391" t="str">
        <f>IF(入力シート!L215="有",入力シート!AT215,"")</f>
        <v/>
      </c>
      <c r="Z36" s="1391"/>
      <c r="AA36" s="1391"/>
      <c r="AB36" s="1391"/>
      <c r="AC36" s="1391"/>
      <c r="AD36" s="1391"/>
      <c r="AE36" s="1391"/>
      <c r="AF36" s="1391"/>
      <c r="AG36" s="79" t="s">
        <v>19</v>
      </c>
      <c r="AH36" s="79"/>
      <c r="AI36" s="79"/>
      <c r="AJ36" s="79"/>
      <c r="AK36" s="79"/>
      <c r="AL36" s="79"/>
      <c r="AM36" s="79"/>
      <c r="AN36" s="79"/>
      <c r="AO36" s="117"/>
    </row>
    <row r="37" spans="2:41" ht="10.5" customHeight="1" x14ac:dyDescent="0.2">
      <c r="B37" s="1219" t="s">
        <v>239</v>
      </c>
      <c r="C37" s="1090"/>
      <c r="D37" s="1090"/>
      <c r="E37" s="1090"/>
      <c r="F37" s="1090"/>
      <c r="G37" s="1090"/>
      <c r="H37" s="1090"/>
      <c r="I37" s="1091"/>
      <c r="J37" s="1414" t="s">
        <v>562</v>
      </c>
      <c r="K37" s="1415"/>
      <c r="L37" s="1415"/>
      <c r="M37" s="1415"/>
      <c r="N37" s="1415"/>
      <c r="O37" s="1415"/>
      <c r="P37" s="1415"/>
      <c r="Q37" s="1415"/>
      <c r="R37" s="1415"/>
      <c r="S37" s="1415"/>
      <c r="T37" s="1415"/>
      <c r="U37" s="1415"/>
      <c r="V37" s="1415"/>
      <c r="W37" s="1415"/>
      <c r="X37" s="1415"/>
      <c r="Y37" s="1415"/>
      <c r="Z37" s="1415"/>
      <c r="AA37" s="1415"/>
      <c r="AB37" s="1415"/>
      <c r="AC37" s="1415"/>
      <c r="AD37" s="1415"/>
      <c r="AE37" s="1415"/>
      <c r="AF37" s="1415"/>
      <c r="AG37" s="1415"/>
      <c r="AH37" s="1415"/>
      <c r="AI37" s="1415"/>
      <c r="AJ37" s="1415"/>
      <c r="AK37" s="1415"/>
      <c r="AL37" s="1415"/>
      <c r="AM37" s="1415"/>
      <c r="AN37" s="1415"/>
      <c r="AO37" s="1416"/>
    </row>
    <row r="38" spans="2:41" ht="10.5" customHeight="1" x14ac:dyDescent="0.2">
      <c r="B38" s="1217"/>
      <c r="C38" s="1144"/>
      <c r="D38" s="1144"/>
      <c r="E38" s="1144"/>
      <c r="F38" s="1144"/>
      <c r="G38" s="1144"/>
      <c r="H38" s="1144"/>
      <c r="I38" s="1218"/>
      <c r="J38" s="1417"/>
      <c r="K38" s="1339"/>
      <c r="L38" s="1339"/>
      <c r="M38" s="1339"/>
      <c r="N38" s="1339"/>
      <c r="O38" s="1339"/>
      <c r="P38" s="1339"/>
      <c r="Q38" s="1339"/>
      <c r="R38" s="1339"/>
      <c r="S38" s="1339"/>
      <c r="T38" s="1339"/>
      <c r="U38" s="1339"/>
      <c r="V38" s="1339"/>
      <c r="W38" s="1339"/>
      <c r="X38" s="1339"/>
      <c r="Y38" s="1339"/>
      <c r="Z38" s="1339"/>
      <c r="AA38" s="1339"/>
      <c r="AB38" s="1339"/>
      <c r="AC38" s="1339"/>
      <c r="AD38" s="1339"/>
      <c r="AE38" s="1339"/>
      <c r="AF38" s="1339"/>
      <c r="AG38" s="1339"/>
      <c r="AH38" s="1339"/>
      <c r="AI38" s="1339"/>
      <c r="AJ38" s="1339"/>
      <c r="AK38" s="1339"/>
      <c r="AL38" s="1339"/>
      <c r="AM38" s="1339"/>
      <c r="AN38" s="1339"/>
      <c r="AO38" s="1340"/>
    </row>
    <row r="39" spans="2:41" ht="12.75" customHeight="1" x14ac:dyDescent="0.2">
      <c r="B39" s="1219" t="s">
        <v>240</v>
      </c>
      <c r="C39" s="1090"/>
      <c r="D39" s="1090"/>
      <c r="E39" s="1090"/>
      <c r="F39" s="1090"/>
      <c r="G39" s="1090"/>
      <c r="H39" s="1090"/>
      <c r="I39" s="1091"/>
      <c r="J39" s="1409"/>
      <c r="K39" s="1410"/>
      <c r="L39" s="1410"/>
      <c r="M39" s="1410"/>
      <c r="N39" s="1410"/>
      <c r="O39" s="1410"/>
      <c r="P39" s="1410"/>
      <c r="Q39" s="1410"/>
      <c r="R39" s="1410"/>
      <c r="S39" s="1410"/>
      <c r="T39" s="1410"/>
      <c r="U39" s="1410"/>
      <c r="V39" s="1410"/>
      <c r="W39" s="1410"/>
      <c r="X39" s="1410"/>
      <c r="Y39" s="1410"/>
      <c r="Z39" s="1410"/>
      <c r="AA39" s="1410"/>
      <c r="AB39" s="1410"/>
      <c r="AC39" s="1410"/>
      <c r="AD39" s="1410"/>
      <c r="AE39" s="1410"/>
      <c r="AF39" s="1410"/>
      <c r="AG39" s="1410"/>
      <c r="AH39" s="1410"/>
      <c r="AI39" s="1410"/>
      <c r="AJ39" s="1410"/>
      <c r="AK39" s="1410"/>
      <c r="AL39" s="1410"/>
      <c r="AM39" s="1410"/>
      <c r="AN39" s="1410"/>
      <c r="AO39" s="1411"/>
    </row>
    <row r="40" spans="2:41" ht="12.75" customHeight="1" x14ac:dyDescent="0.2">
      <c r="B40" s="1217"/>
      <c r="C40" s="1144"/>
      <c r="D40" s="1144"/>
      <c r="E40" s="1144"/>
      <c r="F40" s="1144"/>
      <c r="G40" s="1144"/>
      <c r="H40" s="1144"/>
      <c r="I40" s="1218"/>
      <c r="J40" s="1412"/>
      <c r="K40" s="1255"/>
      <c r="L40" s="1255"/>
      <c r="M40" s="1255"/>
      <c r="N40" s="1255"/>
      <c r="O40" s="1255"/>
      <c r="P40" s="1255"/>
      <c r="Q40" s="1255"/>
      <c r="R40" s="1255"/>
      <c r="S40" s="1255"/>
      <c r="T40" s="1255"/>
      <c r="U40" s="1255"/>
      <c r="V40" s="1255"/>
      <c r="W40" s="1255"/>
      <c r="X40" s="1255"/>
      <c r="Y40" s="1255"/>
      <c r="Z40" s="1255"/>
      <c r="AA40" s="1255"/>
      <c r="AB40" s="1255"/>
      <c r="AC40" s="1255"/>
      <c r="AD40" s="1255"/>
      <c r="AE40" s="1255"/>
      <c r="AF40" s="1255"/>
      <c r="AG40" s="1255"/>
      <c r="AH40" s="1255"/>
      <c r="AI40" s="1255"/>
      <c r="AJ40" s="1255"/>
      <c r="AK40" s="1255"/>
      <c r="AL40" s="1255"/>
      <c r="AM40" s="1255"/>
      <c r="AN40" s="1255"/>
      <c r="AO40" s="1413"/>
    </row>
    <row r="41" spans="2:41" ht="32.25" customHeight="1" x14ac:dyDescent="0.2">
      <c r="B41" s="1219" t="s">
        <v>241</v>
      </c>
      <c r="C41" s="1090"/>
      <c r="D41" s="1090"/>
      <c r="E41" s="1090"/>
      <c r="F41" s="1090"/>
      <c r="G41" s="1090"/>
      <c r="H41" s="1090"/>
      <c r="I41" s="1091"/>
      <c r="J41" s="115" t="s">
        <v>242</v>
      </c>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118"/>
    </row>
    <row r="42" spans="2:41" ht="32.25" customHeight="1" thickBot="1" x14ac:dyDescent="0.25">
      <c r="B42" s="1246"/>
      <c r="C42" s="1095"/>
      <c r="D42" s="1095"/>
      <c r="E42" s="1095"/>
      <c r="F42" s="1095"/>
      <c r="G42" s="1095"/>
      <c r="H42" s="1095"/>
      <c r="I42" s="1096"/>
      <c r="J42" s="62"/>
      <c r="K42" s="58"/>
      <c r="L42" s="58"/>
      <c r="M42" s="58" t="s">
        <v>0</v>
      </c>
      <c r="N42" s="58"/>
      <c r="O42" s="58"/>
      <c r="P42" s="58" t="s">
        <v>1</v>
      </c>
      <c r="Q42" s="58"/>
      <c r="R42" s="58"/>
      <c r="S42" s="58" t="s">
        <v>2</v>
      </c>
      <c r="T42" s="58"/>
      <c r="U42" s="58"/>
      <c r="V42" s="58"/>
      <c r="W42" s="58"/>
      <c r="X42" s="391" t="s">
        <v>570</v>
      </c>
      <c r="Y42" s="391"/>
      <c r="Z42" s="58"/>
      <c r="AA42" s="58"/>
      <c r="AB42" s="58"/>
      <c r="AC42" s="58"/>
      <c r="AD42" s="58"/>
      <c r="AE42" s="58"/>
      <c r="AF42" s="1459" t="s">
        <v>569</v>
      </c>
      <c r="AG42" s="1459"/>
      <c r="AH42" s="1459"/>
      <c r="AI42" s="1459"/>
      <c r="AJ42" s="1459"/>
      <c r="AK42" s="1459"/>
      <c r="AL42" s="1459"/>
      <c r="AM42" s="1459"/>
      <c r="AN42" s="58" t="s">
        <v>57</v>
      </c>
      <c r="AO42" s="90"/>
    </row>
    <row r="44" spans="2:41" ht="15.9" customHeight="1" x14ac:dyDescent="0.2">
      <c r="B44" s="116"/>
      <c r="C44" s="116"/>
      <c r="D44" s="116"/>
      <c r="E44" s="116"/>
      <c r="F44" s="116"/>
      <c r="G44" s="116"/>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row>
    <row r="45" spans="2:41" ht="16.5" customHeight="1" x14ac:dyDescent="0.2">
      <c r="L45" s="1221" t="s">
        <v>243</v>
      </c>
      <c r="M45" s="1221"/>
      <c r="N45" s="1221"/>
      <c r="O45" s="1221"/>
      <c r="P45" s="1221"/>
      <c r="Q45" s="1221"/>
      <c r="R45" s="1221"/>
      <c r="S45" s="1221"/>
      <c r="T45" s="1221"/>
      <c r="U45" s="1221"/>
      <c r="V45" s="1221"/>
      <c r="W45" s="1221"/>
      <c r="X45" s="1221"/>
      <c r="Y45" s="1221"/>
      <c r="Z45" s="1221"/>
      <c r="AA45" s="1221"/>
      <c r="AB45" s="1221"/>
      <c r="AC45" s="1221"/>
      <c r="AD45" s="1221"/>
      <c r="AE45" s="1221"/>
      <c r="AI45" s="35" t="s">
        <v>0</v>
      </c>
      <c r="AL45" s="35" t="s">
        <v>1</v>
      </c>
      <c r="AO45" s="35" t="s">
        <v>2</v>
      </c>
    </row>
    <row r="46" spans="2:41" ht="8.1" customHeight="1" x14ac:dyDescent="0.2">
      <c r="L46" s="31"/>
      <c r="M46" s="31"/>
      <c r="N46" s="31"/>
      <c r="O46" s="31"/>
      <c r="P46" s="31"/>
      <c r="Q46" s="31"/>
      <c r="R46" s="31"/>
      <c r="S46" s="31"/>
      <c r="T46" s="31"/>
      <c r="U46" s="31"/>
      <c r="V46" s="31"/>
      <c r="W46" s="31"/>
      <c r="X46" s="31"/>
      <c r="Y46" s="31"/>
      <c r="Z46" s="31"/>
      <c r="AA46" s="31"/>
      <c r="AB46" s="31"/>
      <c r="AC46" s="31"/>
      <c r="AD46" s="31"/>
      <c r="AE46" s="31"/>
    </row>
    <row r="47" spans="2:41" ht="30.75" customHeight="1" x14ac:dyDescent="0.2">
      <c r="B47" s="961" t="str">
        <f>IF(入力シート!L27="個人",入力シート!K71,J17)</f>
        <v/>
      </c>
      <c r="C47" s="961"/>
      <c r="D47" s="961"/>
      <c r="E47" s="961"/>
      <c r="F47" s="961"/>
      <c r="G47" s="961"/>
      <c r="H47" s="961"/>
      <c r="I47" s="961"/>
      <c r="J47" s="961"/>
      <c r="K47" s="961"/>
      <c r="L47" s="961"/>
      <c r="M47" s="961"/>
      <c r="N47" s="961"/>
      <c r="O47" s="961"/>
      <c r="P47" s="961"/>
      <c r="Q47" s="961"/>
      <c r="R47" s="961"/>
      <c r="S47" s="79"/>
      <c r="T47" s="1395" t="s">
        <v>244</v>
      </c>
      <c r="U47" s="1395"/>
    </row>
    <row r="48" spans="2:41" ht="8.1" customHeight="1" x14ac:dyDescent="0.2"/>
    <row r="49" spans="2:40" ht="15.9" customHeight="1" x14ac:dyDescent="0.2">
      <c r="C49" s="108" t="s">
        <v>245</v>
      </c>
      <c r="O49" s="35" t="s">
        <v>246</v>
      </c>
    </row>
    <row r="50" spans="2:40" ht="25.5" customHeight="1" x14ac:dyDescent="0.2">
      <c r="H50" s="35" t="s">
        <v>247</v>
      </c>
      <c r="K50" s="35" t="s">
        <v>248</v>
      </c>
      <c r="N50" s="1221" t="str">
        <f>IF(入力シート!L19="","",IF(入力シート!L19="主たる事業所","200,000","100,000"))</f>
        <v/>
      </c>
      <c r="O50" s="1221"/>
      <c r="P50" s="1221"/>
      <c r="Q50" s="1221"/>
      <c r="R50" s="1221"/>
      <c r="S50" s="1221"/>
      <c r="T50" s="1221"/>
      <c r="U50" s="1221"/>
      <c r="V50" s="1221"/>
      <c r="W50" s="1221"/>
      <c r="X50" s="35" t="s">
        <v>21</v>
      </c>
    </row>
    <row r="51" spans="2:40" ht="25.5" customHeight="1" x14ac:dyDescent="0.2">
      <c r="K51" s="35" t="s">
        <v>249</v>
      </c>
      <c r="X51" s="35" t="s">
        <v>21</v>
      </c>
    </row>
    <row r="52" spans="2:40" s="180" customFormat="1" ht="21" customHeight="1" x14ac:dyDescent="0.2">
      <c r="J52" s="180" t="s">
        <v>145</v>
      </c>
      <c r="K52" s="1452" t="s">
        <v>564</v>
      </c>
      <c r="L52" s="1452"/>
      <c r="P52" s="180" t="s">
        <v>0</v>
      </c>
      <c r="U52" s="180" t="s">
        <v>250</v>
      </c>
      <c r="W52" s="1452" t="s">
        <v>564</v>
      </c>
      <c r="X52" s="1452"/>
      <c r="AB52" s="180" t="s">
        <v>0</v>
      </c>
      <c r="AD52" s="1452">
        <v>3</v>
      </c>
      <c r="AE52" s="1452"/>
      <c r="AG52" s="180" t="s">
        <v>251</v>
      </c>
    </row>
    <row r="53" spans="2:40" ht="18" customHeight="1" x14ac:dyDescent="0.2">
      <c r="B53" s="966" t="s">
        <v>437</v>
      </c>
      <c r="C53" s="966"/>
      <c r="D53" s="966"/>
      <c r="E53" s="966"/>
      <c r="F53" s="966"/>
      <c r="G53" s="966"/>
      <c r="H53" s="966"/>
      <c r="I53" s="966"/>
      <c r="J53" s="966"/>
      <c r="K53" s="966"/>
      <c r="L53" s="966"/>
      <c r="M53" s="966"/>
      <c r="N53" s="966"/>
      <c r="O53" s="966"/>
      <c r="P53" s="966"/>
      <c r="Q53" s="966"/>
      <c r="R53" s="1394" t="s">
        <v>262</v>
      </c>
      <c r="S53" s="1394"/>
      <c r="T53" s="1394"/>
      <c r="U53" s="1394"/>
      <c r="V53" s="1394"/>
      <c r="W53" s="1394"/>
      <c r="X53" s="1394"/>
      <c r="Y53" s="1394"/>
      <c r="Z53" s="1394"/>
      <c r="AA53" s="1394"/>
      <c r="AB53" s="1394"/>
      <c r="AC53" s="1394"/>
      <c r="AD53" s="1394"/>
      <c r="AE53" s="1394"/>
      <c r="AF53" s="1394"/>
      <c r="AG53" s="1394"/>
      <c r="AH53" s="1394"/>
      <c r="AI53" s="1394"/>
      <c r="AJ53" s="1394"/>
      <c r="AK53" s="1394"/>
      <c r="AL53" s="1394"/>
    </row>
    <row r="54" spans="2:40" ht="18" customHeight="1" x14ac:dyDescent="0.2">
      <c r="B54" s="966"/>
      <c r="C54" s="966"/>
      <c r="D54" s="966"/>
      <c r="E54" s="966"/>
      <c r="F54" s="966"/>
      <c r="G54" s="966"/>
      <c r="H54" s="966"/>
      <c r="I54" s="966"/>
      <c r="J54" s="966"/>
      <c r="K54" s="966"/>
      <c r="L54" s="966"/>
      <c r="M54" s="966"/>
      <c r="N54" s="966"/>
      <c r="O54" s="966"/>
      <c r="P54" s="966"/>
      <c r="Q54" s="966"/>
      <c r="U54" s="1394" t="s">
        <v>563</v>
      </c>
      <c r="V54" s="1394"/>
      <c r="W54" s="1394"/>
      <c r="X54" s="1394"/>
      <c r="Y54" s="1394"/>
      <c r="Z54" s="1394"/>
      <c r="AA54" s="1394"/>
      <c r="AB54" s="1394"/>
      <c r="AC54" s="1394"/>
      <c r="AD54" s="1394"/>
      <c r="AE54" s="1394"/>
      <c r="AF54" s="1394"/>
      <c r="AG54" s="1394"/>
      <c r="AH54" s="1394"/>
      <c r="AI54" s="1394"/>
      <c r="AJ54" s="1394"/>
      <c r="AK54" s="1394"/>
      <c r="AL54" s="1394"/>
      <c r="AN54" s="35" t="s">
        <v>438</v>
      </c>
    </row>
    <row r="55" spans="2:40" ht="6.75" customHeight="1" x14ac:dyDescent="0.2"/>
  </sheetData>
  <sheetProtection algorithmName="SHA-512" hashValue="OrPLcWlPPk4LG7CDroY3AVEFoEb5dDFtypRoC/oE74Y+aXVcHuZZXY/n+Wj8v1elHqx80U0pU3Rx6Fe0Mf5eVw==" saltValue="KqYJ36ICLv7BIIUqwDKgEw==" spinCount="100000" sheet="1" objects="1" scenarios="1"/>
  <mergeCells count="145">
    <mergeCell ref="AD52:AE52"/>
    <mergeCell ref="B47:R47"/>
    <mergeCell ref="K52:L52"/>
    <mergeCell ref="W52:X52"/>
    <mergeCell ref="N50:W50"/>
    <mergeCell ref="C8:AN8"/>
    <mergeCell ref="B10:AN10"/>
    <mergeCell ref="AL9:AN9"/>
    <mergeCell ref="AA9:AK9"/>
    <mergeCell ref="B9:Z9"/>
    <mergeCell ref="AB12:AO12"/>
    <mergeCell ref="AB13:AN13"/>
    <mergeCell ref="AF42:AM42"/>
    <mergeCell ref="AL18:AM18"/>
    <mergeCell ref="AA18:AD18"/>
    <mergeCell ref="AA19:AD19"/>
    <mergeCell ref="M20:AO20"/>
    <mergeCell ref="K21:N21"/>
    <mergeCell ref="O21:AO21"/>
    <mergeCell ref="AH16:AH17"/>
    <mergeCell ref="P14:T14"/>
    <mergeCell ref="V14:Y14"/>
    <mergeCell ref="AB14:AM14"/>
    <mergeCell ref="J17:Z17"/>
    <mergeCell ref="Y36:AF36"/>
    <mergeCell ref="AM29:AO29"/>
    <mergeCell ref="AI28:AK28"/>
    <mergeCell ref="AM28:AO28"/>
    <mergeCell ref="AA29:AD29"/>
    <mergeCell ref="AE29:AG29"/>
    <mergeCell ref="AI29:AK29"/>
    <mergeCell ref="AA28:AD28"/>
    <mergeCell ref="AE28:AG28"/>
    <mergeCell ref="J32:Z32"/>
    <mergeCell ref="AA32:AD32"/>
    <mergeCell ref="AE32:AG32"/>
    <mergeCell ref="AI32:AK32"/>
    <mergeCell ref="AM32:AO32"/>
    <mergeCell ref="AP8:AP12"/>
    <mergeCell ref="B31:I32"/>
    <mergeCell ref="K31:S31"/>
    <mergeCell ref="AA31:AD31"/>
    <mergeCell ref="J30:AO30"/>
    <mergeCell ref="Y35:AA35"/>
    <mergeCell ref="AC35:AD35"/>
    <mergeCell ref="AF35:AG35"/>
    <mergeCell ref="K28:S28"/>
    <mergeCell ref="B13:I13"/>
    <mergeCell ref="J12:K12"/>
    <mergeCell ref="M12:N12"/>
    <mergeCell ref="C18:I19"/>
    <mergeCell ref="AI18:AJ18"/>
    <mergeCell ref="C20:I21"/>
    <mergeCell ref="M16:Z16"/>
    <mergeCell ref="AA16:AD17"/>
    <mergeCell ref="AE16:AG17"/>
    <mergeCell ref="C16:I17"/>
    <mergeCell ref="O15:P15"/>
    <mergeCell ref="R15:S15"/>
    <mergeCell ref="M26:AO26"/>
    <mergeCell ref="K27:N27"/>
    <mergeCell ref="J16:L16"/>
    <mergeCell ref="AJ2:AO2"/>
    <mergeCell ref="B4:X5"/>
    <mergeCell ref="Y4:AD4"/>
    <mergeCell ref="Y5:AD5"/>
    <mergeCell ref="Y6:AD6"/>
    <mergeCell ref="AE4:AO4"/>
    <mergeCell ref="AE5:AO5"/>
    <mergeCell ref="AK16:AK17"/>
    <mergeCell ref="AL16:AM17"/>
    <mergeCell ref="E12:H12"/>
    <mergeCell ref="B16:B21"/>
    <mergeCell ref="J20:L20"/>
    <mergeCell ref="J18:L18"/>
    <mergeCell ref="B15:I15"/>
    <mergeCell ref="K15:M15"/>
    <mergeCell ref="B14:I14"/>
    <mergeCell ref="L14:M14"/>
    <mergeCell ref="AN16:AN17"/>
    <mergeCell ref="AD15:AE15"/>
    <mergeCell ref="AI16:AJ17"/>
    <mergeCell ref="AE18:AG18"/>
    <mergeCell ref="W19:Z19"/>
    <mergeCell ref="AF15:AH15"/>
    <mergeCell ref="W18:Z18"/>
    <mergeCell ref="AN22:AN23"/>
    <mergeCell ref="J23:Z23"/>
    <mergeCell ref="J22:L22"/>
    <mergeCell ref="M22:Z22"/>
    <mergeCell ref="AA22:AD23"/>
    <mergeCell ref="AE22:AG23"/>
    <mergeCell ref="T15:V15"/>
    <mergeCell ref="W15:Y15"/>
    <mergeCell ref="AA15:AB15"/>
    <mergeCell ref="M18:V18"/>
    <mergeCell ref="J19:V19"/>
    <mergeCell ref="J37:AO38"/>
    <mergeCell ref="B35:I35"/>
    <mergeCell ref="B22:B27"/>
    <mergeCell ref="C22:I23"/>
    <mergeCell ref="AE31:AG31"/>
    <mergeCell ref="AI31:AK31"/>
    <mergeCell ref="AH22:AH23"/>
    <mergeCell ref="AI22:AJ23"/>
    <mergeCell ref="AM31:AO31"/>
    <mergeCell ref="J24:L24"/>
    <mergeCell ref="AA24:AD24"/>
    <mergeCell ref="AE24:AG24"/>
    <mergeCell ref="M24:Z24"/>
    <mergeCell ref="J25:Z25"/>
    <mergeCell ref="AK22:AK23"/>
    <mergeCell ref="AL22:AM23"/>
    <mergeCell ref="J29:Z29"/>
    <mergeCell ref="B28:I29"/>
    <mergeCell ref="B30:I30"/>
    <mergeCell ref="AI24:AJ24"/>
    <mergeCell ref="AL24:AM24"/>
    <mergeCell ref="AA25:AD25"/>
    <mergeCell ref="C26:I27"/>
    <mergeCell ref="J26:L26"/>
    <mergeCell ref="C36:D36"/>
    <mergeCell ref="F36:G36"/>
    <mergeCell ref="O27:AO27"/>
    <mergeCell ref="C24:I25"/>
    <mergeCell ref="B53:Q54"/>
    <mergeCell ref="U54:AL54"/>
    <mergeCell ref="R53:AL53"/>
    <mergeCell ref="T47:U47"/>
    <mergeCell ref="B33:I34"/>
    <mergeCell ref="AA33:AD34"/>
    <mergeCell ref="AJ33:AJ34"/>
    <mergeCell ref="AK33:AN34"/>
    <mergeCell ref="AO33:AO34"/>
    <mergeCell ref="J33:L33"/>
    <mergeCell ref="M33:Z33"/>
    <mergeCell ref="B37:I38"/>
    <mergeCell ref="J34:Z34"/>
    <mergeCell ref="L45:AE45"/>
    <mergeCell ref="B39:I40"/>
    <mergeCell ref="J39:AO40"/>
    <mergeCell ref="B41:I42"/>
    <mergeCell ref="AE33:AE34"/>
    <mergeCell ref="AF33:AH34"/>
    <mergeCell ref="AI33:AI34"/>
  </mergeCells>
  <phoneticPr fontId="1"/>
  <printOptions horizontalCentered="1"/>
  <pageMargins left="0.39370078740157483" right="0.39370078740157483" top="0.39370078740157483" bottom="0.39370078740157483" header="0.31496062992125984" footer="0.31496062992125984"/>
  <pageSetup paperSize="9" scale="87" orientation="portrait" r:id="rId1"/>
  <colBreaks count="1" manualBreakCount="1">
    <brk id="4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sheetPr>
  <dimension ref="A1:AO48"/>
  <sheetViews>
    <sheetView showGridLines="0" showZeros="0" workbookViewId="0">
      <selection activeCell="AJ2" sqref="AJ2:AO2"/>
    </sheetView>
  </sheetViews>
  <sheetFormatPr defaultColWidth="9" defaultRowHeight="15.9" customHeight="1" x14ac:dyDescent="0.2"/>
  <cols>
    <col min="1" max="1" width="2.109375" style="35" customWidth="1"/>
    <col min="2" max="41" width="2.6640625" style="35" customWidth="1"/>
    <col min="42" max="42" width="1.6640625" style="35" customWidth="1"/>
    <col min="43" max="16384" width="9" style="35"/>
  </cols>
  <sheetData>
    <row r="1" spans="1:41" ht="6.75" customHeight="1" x14ac:dyDescent="0.2"/>
    <row r="2" spans="1:41" ht="20.100000000000001" customHeight="1" x14ac:dyDescent="0.2">
      <c r="F2" s="328"/>
      <c r="AJ2" s="966"/>
      <c r="AK2" s="966"/>
      <c r="AL2" s="966"/>
      <c r="AM2" s="966"/>
      <c r="AN2" s="966"/>
      <c r="AO2" s="966"/>
    </row>
    <row r="3" spans="1:41" ht="6.75" customHeight="1" x14ac:dyDescent="0.2"/>
    <row r="4" spans="1:41" ht="34.5" customHeight="1" x14ac:dyDescent="0.2">
      <c r="B4" s="106"/>
      <c r="C4" s="106"/>
      <c r="D4" s="106"/>
      <c r="E4" s="106"/>
      <c r="F4" s="106"/>
      <c r="G4" s="106"/>
      <c r="H4" s="106"/>
      <c r="I4" s="106"/>
      <c r="J4" s="106"/>
      <c r="K4" s="106"/>
      <c r="L4" s="106"/>
      <c r="M4" s="106"/>
      <c r="N4" s="106"/>
      <c r="O4" s="1210" t="s">
        <v>209</v>
      </c>
      <c r="P4" s="1211"/>
      <c r="Q4" s="1211"/>
      <c r="R4" s="1211"/>
      <c r="S4" s="1211"/>
      <c r="T4" s="1211"/>
      <c r="U4" s="1211"/>
      <c r="V4" s="1211"/>
      <c r="W4" s="1211"/>
      <c r="X4" s="1212"/>
      <c r="Y4" s="1210" t="s">
        <v>207</v>
      </c>
      <c r="Z4" s="1211"/>
      <c r="AA4" s="1211"/>
      <c r="AB4" s="1211"/>
      <c r="AC4" s="1211"/>
      <c r="AD4" s="1212"/>
      <c r="AE4" s="970" t="s">
        <v>208</v>
      </c>
      <c r="AF4" s="970"/>
      <c r="AG4" s="970"/>
      <c r="AH4" s="970"/>
      <c r="AI4" s="970"/>
      <c r="AJ4" s="970"/>
      <c r="AK4" s="970"/>
      <c r="AL4" s="970"/>
      <c r="AM4" s="970"/>
      <c r="AN4" s="970"/>
      <c r="AO4" s="970"/>
    </row>
    <row r="5" spans="1:41" ht="34.5" customHeight="1" x14ac:dyDescent="0.2">
      <c r="B5" s="106"/>
      <c r="C5" s="106"/>
      <c r="D5" s="106"/>
      <c r="E5" s="106"/>
      <c r="F5" s="106"/>
      <c r="G5" s="106"/>
      <c r="H5" s="106"/>
      <c r="I5" s="106"/>
      <c r="J5" s="106"/>
      <c r="K5" s="106"/>
      <c r="L5" s="106"/>
      <c r="M5" s="106"/>
      <c r="N5" s="106"/>
      <c r="O5" s="95"/>
      <c r="P5" s="96"/>
      <c r="Q5" s="96"/>
      <c r="R5" s="96" t="s">
        <v>0</v>
      </c>
      <c r="S5" s="96"/>
      <c r="T5" s="96"/>
      <c r="U5" s="96" t="s">
        <v>1</v>
      </c>
      <c r="V5" s="96"/>
      <c r="W5" s="96"/>
      <c r="X5" s="96" t="s">
        <v>2</v>
      </c>
      <c r="Y5" s="1210"/>
      <c r="Z5" s="1211"/>
      <c r="AA5" s="1211"/>
      <c r="AB5" s="1211"/>
      <c r="AC5" s="1211"/>
      <c r="AD5" s="1212"/>
      <c r="AE5" s="970"/>
      <c r="AF5" s="970"/>
      <c r="AG5" s="970"/>
      <c r="AH5" s="970"/>
      <c r="AI5" s="970"/>
      <c r="AJ5" s="970"/>
      <c r="AK5" s="970"/>
      <c r="AL5" s="970"/>
      <c r="AM5" s="970"/>
      <c r="AN5" s="970"/>
      <c r="AO5" s="970"/>
    </row>
    <row r="6" spans="1:41" ht="6.75" customHeight="1" x14ac:dyDescent="0.6">
      <c r="B6" s="106"/>
      <c r="L6" s="106"/>
      <c r="M6" s="106"/>
      <c r="N6" s="106"/>
      <c r="O6" s="106"/>
      <c r="P6" s="106"/>
      <c r="Q6" s="106"/>
      <c r="R6" s="106"/>
      <c r="S6" s="106"/>
      <c r="T6" s="106"/>
      <c r="U6" s="106"/>
      <c r="V6" s="106"/>
      <c r="W6" s="106"/>
      <c r="X6" s="106"/>
      <c r="Y6" s="106"/>
      <c r="Z6" s="106"/>
      <c r="AA6" s="106"/>
      <c r="AB6" s="106"/>
      <c r="AC6" s="106"/>
      <c r="AD6" s="106"/>
      <c r="AE6" s="106"/>
      <c r="AF6" s="67"/>
      <c r="AG6" s="67"/>
      <c r="AH6" s="107"/>
      <c r="AI6" s="107"/>
      <c r="AJ6" s="107"/>
      <c r="AK6" s="107"/>
      <c r="AL6" s="107"/>
      <c r="AM6" s="107"/>
      <c r="AN6" s="67"/>
      <c r="AO6" s="67"/>
    </row>
    <row r="7" spans="1:41" ht="32.1" customHeight="1" x14ac:dyDescent="0.2">
      <c r="B7" s="958" t="s">
        <v>255</v>
      </c>
      <c r="C7" s="958"/>
      <c r="D7" s="958"/>
      <c r="E7" s="958"/>
      <c r="F7" s="958"/>
      <c r="G7" s="958"/>
      <c r="H7" s="958"/>
      <c r="I7" s="958"/>
      <c r="J7" s="958"/>
      <c r="K7" s="958"/>
      <c r="L7" s="958"/>
      <c r="M7" s="958"/>
      <c r="N7" s="958"/>
      <c r="O7" s="958"/>
      <c r="P7" s="958"/>
      <c r="Q7" s="958"/>
      <c r="R7" s="958"/>
      <c r="S7" s="958"/>
      <c r="T7" s="958"/>
      <c r="U7" s="958"/>
      <c r="V7" s="958"/>
      <c r="W7" s="958"/>
      <c r="X7" s="958"/>
      <c r="Y7" s="958"/>
      <c r="Z7" s="958"/>
      <c r="AA7" s="958"/>
      <c r="AB7" s="958"/>
      <c r="AC7" s="958"/>
      <c r="AD7" s="958"/>
      <c r="AE7" s="958"/>
      <c r="AF7" s="958"/>
      <c r="AG7" s="958"/>
      <c r="AH7" s="958"/>
      <c r="AI7" s="958"/>
      <c r="AJ7" s="958"/>
      <c r="AK7" s="958"/>
      <c r="AL7" s="958"/>
      <c r="AM7" s="958"/>
      <c r="AN7" s="958"/>
      <c r="AO7" s="958"/>
    </row>
    <row r="8" spans="1:41" ht="6.75" customHeight="1" x14ac:dyDescent="0.2">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row>
    <row r="9" spans="1:41" ht="20.100000000000001" customHeight="1" x14ac:dyDescent="0.6">
      <c r="B9" s="35" t="s">
        <v>206</v>
      </c>
      <c r="L9" s="106"/>
      <c r="M9" s="106"/>
      <c r="N9" s="106"/>
      <c r="O9" s="106"/>
      <c r="P9" s="106"/>
      <c r="Q9" s="106"/>
      <c r="R9" s="106"/>
      <c r="S9" s="106"/>
      <c r="T9" s="106"/>
      <c r="U9" s="106"/>
      <c r="V9" s="106"/>
      <c r="W9" s="106"/>
      <c r="X9" s="106"/>
      <c r="Y9" s="106"/>
      <c r="Z9" s="106"/>
      <c r="AA9" s="106"/>
      <c r="AB9" s="106"/>
      <c r="AC9" s="106"/>
      <c r="AD9" s="106"/>
      <c r="AE9" s="106"/>
      <c r="AF9" s="67"/>
      <c r="AG9" s="67"/>
      <c r="AH9" s="107"/>
      <c r="AI9" s="107"/>
      <c r="AJ9" s="107"/>
      <c r="AK9" s="107"/>
      <c r="AL9" s="107"/>
      <c r="AM9" s="107"/>
      <c r="AN9" s="67"/>
      <c r="AO9" s="67"/>
    </row>
    <row r="10" spans="1:41" ht="12" customHeight="1" x14ac:dyDescent="0.6">
      <c r="B10" s="106"/>
      <c r="L10" s="106"/>
      <c r="M10" s="106"/>
      <c r="N10" s="106"/>
      <c r="O10" s="106"/>
      <c r="P10" s="106"/>
      <c r="Q10" s="106"/>
      <c r="R10" s="106"/>
      <c r="S10" s="106"/>
      <c r="T10" s="106"/>
      <c r="U10" s="106"/>
      <c r="V10" s="106"/>
      <c r="W10" s="106"/>
      <c r="X10" s="106"/>
      <c r="Y10" s="106"/>
      <c r="Z10" s="106"/>
      <c r="AA10" s="106"/>
      <c r="AB10" s="106"/>
      <c r="AC10" s="106"/>
      <c r="AD10" s="106"/>
      <c r="AE10" s="106"/>
      <c r="AF10" s="67"/>
      <c r="AG10" s="67"/>
      <c r="AH10" s="107"/>
      <c r="AI10" s="107"/>
      <c r="AJ10" s="107"/>
      <c r="AK10" s="107"/>
      <c r="AL10" s="107"/>
      <c r="AM10" s="107"/>
      <c r="AN10" s="67"/>
      <c r="AO10" s="67"/>
    </row>
    <row r="11" spans="1:41" ht="15.9" customHeight="1" x14ac:dyDescent="0.2">
      <c r="B11" s="1041" t="s">
        <v>256</v>
      </c>
      <c r="C11" s="1041"/>
      <c r="D11" s="1041"/>
      <c r="E11" s="1041"/>
      <c r="F11" s="1041"/>
      <c r="G11" s="1041"/>
      <c r="H11" s="1041"/>
      <c r="I11" s="1041"/>
      <c r="J11" s="1041"/>
      <c r="K11" s="1041"/>
      <c r="L11" s="1041"/>
      <c r="M11" s="1041"/>
      <c r="N11" s="1041"/>
      <c r="O11" s="1041"/>
      <c r="P11" s="1041"/>
      <c r="Q11" s="1041"/>
      <c r="R11" s="1041"/>
      <c r="S11" s="1041"/>
      <c r="T11" s="1041"/>
      <c r="U11" s="1041"/>
      <c r="V11" s="1041"/>
      <c r="W11" s="1041"/>
      <c r="X11" s="1041"/>
      <c r="Y11" s="1041"/>
      <c r="Z11" s="1041"/>
      <c r="AA11" s="1041"/>
      <c r="AB11" s="1041"/>
      <c r="AC11" s="1041"/>
      <c r="AD11" s="1041"/>
      <c r="AE11" s="1041"/>
      <c r="AF11" s="1041"/>
      <c r="AG11" s="1041"/>
      <c r="AH11" s="1041"/>
      <c r="AI11" s="1041"/>
      <c r="AJ11" s="1041"/>
      <c r="AK11" s="1041"/>
      <c r="AL11" s="1041"/>
      <c r="AM11" s="1041"/>
      <c r="AN11" s="1041"/>
      <c r="AO11" s="1041"/>
    </row>
    <row r="12" spans="1:41" ht="15.9" customHeight="1" x14ac:dyDescent="0.2">
      <c r="A12" s="122"/>
      <c r="B12" s="1041"/>
      <c r="C12" s="1041"/>
      <c r="D12" s="1041"/>
      <c r="E12" s="1041"/>
      <c r="F12" s="1041"/>
      <c r="G12" s="1041"/>
      <c r="H12" s="1041"/>
      <c r="I12" s="1041"/>
      <c r="J12" s="1041"/>
      <c r="K12" s="1041"/>
      <c r="L12" s="1041"/>
      <c r="M12" s="1041"/>
      <c r="N12" s="1041"/>
      <c r="O12" s="1041"/>
      <c r="P12" s="1041"/>
      <c r="Q12" s="1041"/>
      <c r="R12" s="1041"/>
      <c r="S12" s="1041"/>
      <c r="T12" s="1041"/>
      <c r="U12" s="1041"/>
      <c r="V12" s="1041"/>
      <c r="W12" s="1041"/>
      <c r="X12" s="1041"/>
      <c r="Y12" s="1041"/>
      <c r="Z12" s="1041"/>
      <c r="AA12" s="1041"/>
      <c r="AB12" s="1041"/>
      <c r="AC12" s="1041"/>
      <c r="AD12" s="1041"/>
      <c r="AE12" s="1041"/>
      <c r="AF12" s="1041"/>
      <c r="AG12" s="1041"/>
      <c r="AH12" s="1041"/>
      <c r="AI12" s="1041"/>
      <c r="AJ12" s="1041"/>
      <c r="AK12" s="1041"/>
      <c r="AL12" s="1041"/>
      <c r="AM12" s="1041"/>
      <c r="AN12" s="1041"/>
      <c r="AO12" s="1041"/>
    </row>
    <row r="13" spans="1:41" ht="15.9" customHeight="1" x14ac:dyDescent="0.2">
      <c r="A13" s="122"/>
      <c r="B13" s="1041"/>
      <c r="C13" s="1041"/>
      <c r="D13" s="1041"/>
      <c r="E13" s="1041"/>
      <c r="F13" s="1041"/>
      <c r="G13" s="1041"/>
      <c r="H13" s="1041"/>
      <c r="I13" s="1041"/>
      <c r="J13" s="1041"/>
      <c r="K13" s="1041"/>
      <c r="L13" s="1041"/>
      <c r="M13" s="1041"/>
      <c r="N13" s="1041"/>
      <c r="O13" s="1041"/>
      <c r="P13" s="1041"/>
      <c r="Q13" s="1041"/>
      <c r="R13" s="1041"/>
      <c r="S13" s="1041"/>
      <c r="T13" s="1041"/>
      <c r="U13" s="1041"/>
      <c r="V13" s="1041"/>
      <c r="W13" s="1041"/>
      <c r="X13" s="1041"/>
      <c r="Y13" s="1041"/>
      <c r="Z13" s="1041"/>
      <c r="AA13" s="1041"/>
      <c r="AB13" s="1041"/>
      <c r="AC13" s="1041"/>
      <c r="AD13" s="1041"/>
      <c r="AE13" s="1041"/>
      <c r="AF13" s="1041"/>
      <c r="AG13" s="1041"/>
      <c r="AH13" s="1041"/>
      <c r="AI13" s="1041"/>
      <c r="AJ13" s="1041"/>
      <c r="AK13" s="1041"/>
      <c r="AL13" s="1041"/>
      <c r="AM13" s="1041"/>
      <c r="AN13" s="1041"/>
      <c r="AO13" s="1041"/>
    </row>
    <row r="14" spans="1:41" ht="15.9" customHeight="1" x14ac:dyDescent="0.2">
      <c r="A14" s="122"/>
      <c r="B14" s="1041"/>
      <c r="C14" s="1041"/>
      <c r="D14" s="1041"/>
      <c r="E14" s="1041"/>
      <c r="F14" s="1041"/>
      <c r="G14" s="1041"/>
      <c r="H14" s="1041"/>
      <c r="I14" s="1041"/>
      <c r="J14" s="1041"/>
      <c r="K14" s="1041"/>
      <c r="L14" s="1041"/>
      <c r="M14" s="1041"/>
      <c r="N14" s="1041"/>
      <c r="O14" s="1041"/>
      <c r="P14" s="1041"/>
      <c r="Q14" s="1041"/>
      <c r="R14" s="1041"/>
      <c r="S14" s="1041"/>
      <c r="T14" s="1041"/>
      <c r="U14" s="1041"/>
      <c r="V14" s="1041"/>
      <c r="W14" s="1041"/>
      <c r="X14" s="1041"/>
      <c r="Y14" s="1041"/>
      <c r="Z14" s="1041"/>
      <c r="AA14" s="1041"/>
      <c r="AB14" s="1041"/>
      <c r="AC14" s="1041"/>
      <c r="AD14" s="1041"/>
      <c r="AE14" s="1041"/>
      <c r="AF14" s="1041"/>
      <c r="AG14" s="1041"/>
      <c r="AH14" s="1041"/>
      <c r="AI14" s="1041"/>
      <c r="AJ14" s="1041"/>
      <c r="AK14" s="1041"/>
      <c r="AL14" s="1041"/>
      <c r="AM14" s="1041"/>
      <c r="AN14" s="1041"/>
      <c r="AO14" s="1041"/>
    </row>
    <row r="15" spans="1:41" ht="15.9" customHeight="1" x14ac:dyDescent="0.2">
      <c r="A15" s="122"/>
      <c r="B15" s="1041"/>
      <c r="C15" s="1041"/>
      <c r="D15" s="1041"/>
      <c r="E15" s="1041"/>
      <c r="F15" s="1041"/>
      <c r="G15" s="1041"/>
      <c r="H15" s="1041"/>
      <c r="I15" s="1041"/>
      <c r="J15" s="1041"/>
      <c r="K15" s="1041"/>
      <c r="L15" s="1041"/>
      <c r="M15" s="1041"/>
      <c r="N15" s="1041"/>
      <c r="O15" s="1041"/>
      <c r="P15" s="1041"/>
      <c r="Q15" s="1041"/>
      <c r="R15" s="1041"/>
      <c r="S15" s="1041"/>
      <c r="T15" s="1041"/>
      <c r="U15" s="1041"/>
      <c r="V15" s="1041"/>
      <c r="W15" s="1041"/>
      <c r="X15" s="1041"/>
      <c r="Y15" s="1041"/>
      <c r="Z15" s="1041"/>
      <c r="AA15" s="1041"/>
      <c r="AB15" s="1041"/>
      <c r="AC15" s="1041"/>
      <c r="AD15" s="1041"/>
      <c r="AE15" s="1041"/>
      <c r="AF15" s="1041"/>
      <c r="AG15" s="1041"/>
      <c r="AH15" s="1041"/>
      <c r="AI15" s="1041"/>
      <c r="AJ15" s="1041"/>
      <c r="AK15" s="1041"/>
      <c r="AL15" s="1041"/>
      <c r="AM15" s="1041"/>
      <c r="AN15" s="1041"/>
      <c r="AO15" s="1041"/>
    </row>
    <row r="16" spans="1:41" ht="15.9" customHeight="1" x14ac:dyDescent="0.2">
      <c r="A16" s="122"/>
      <c r="B16" s="122"/>
      <c r="C16" s="122"/>
      <c r="D16" s="1491" t="str">
        <f>IF(入力シート!L19="","",IF(入力シート!L19="主たる事業所","600,000","300,000"))</f>
        <v/>
      </c>
      <c r="E16" s="1491"/>
      <c r="F16" s="1491"/>
      <c r="G16" s="1491"/>
      <c r="H16" s="1491"/>
      <c r="I16" s="1491"/>
      <c r="J16" s="1491"/>
      <c r="K16" s="1491"/>
      <c r="L16" s="1491"/>
      <c r="M16" s="1491"/>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c r="AK16" s="122"/>
      <c r="AL16" s="122"/>
      <c r="AM16" s="122"/>
      <c r="AN16" s="122"/>
      <c r="AO16" s="122"/>
    </row>
    <row r="17" spans="1:41" ht="15.9" customHeight="1" x14ac:dyDescent="0.2">
      <c r="A17" s="122"/>
      <c r="B17" s="204" t="s">
        <v>245</v>
      </c>
      <c r="C17" s="205"/>
      <c r="D17" s="1492"/>
      <c r="E17" s="1492"/>
      <c r="F17" s="1492"/>
      <c r="G17" s="1492"/>
      <c r="H17" s="1492"/>
      <c r="I17" s="1492"/>
      <c r="J17" s="1492"/>
      <c r="K17" s="1492"/>
      <c r="L17" s="1492"/>
      <c r="M17" s="1492"/>
      <c r="N17" s="1469" t="s">
        <v>257</v>
      </c>
      <c r="O17" s="1469"/>
      <c r="P17" s="206"/>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row>
    <row r="18" spans="1:41" ht="34.5" customHeight="1" thickBot="1" x14ac:dyDescent="0.25">
      <c r="B18" s="1493" t="s">
        <v>572</v>
      </c>
      <c r="C18" s="1493"/>
      <c r="D18" s="1493"/>
      <c r="E18" s="1493"/>
      <c r="F18" s="1493"/>
      <c r="G18" s="1493"/>
      <c r="H18" s="1493"/>
      <c r="I18" s="1493"/>
      <c r="J18" s="1493"/>
      <c r="K18" s="1493"/>
      <c r="L18" s="1493"/>
      <c r="M18" s="1493"/>
      <c r="N18" s="1493"/>
      <c r="O18" s="1493"/>
      <c r="P18" s="1493"/>
      <c r="Q18" s="1493"/>
      <c r="R18" s="1493"/>
      <c r="S18" s="1493"/>
      <c r="T18" s="1493"/>
      <c r="U18" s="1493"/>
      <c r="V18" s="1493"/>
      <c r="W18" s="1448" t="str">
        <f>IF(入力シート!L19="","",IF(入力シート!L19="主たる事業所","","300,000"))</f>
        <v/>
      </c>
      <c r="X18" s="1448"/>
      <c r="Y18" s="1448"/>
      <c r="Z18" s="1448"/>
      <c r="AA18" s="1448"/>
      <c r="AB18" s="1448"/>
      <c r="AC18" s="1448"/>
      <c r="AD18" s="108" t="s">
        <v>571</v>
      </c>
      <c r="AH18" s="37"/>
      <c r="AI18" s="37"/>
      <c r="AJ18" s="37"/>
      <c r="AK18" s="37"/>
      <c r="AL18" s="37"/>
      <c r="AM18" s="37"/>
    </row>
    <row r="19" spans="1:41" ht="29.25" customHeight="1" x14ac:dyDescent="0.2">
      <c r="B19" s="1335" t="s">
        <v>44</v>
      </c>
      <c r="C19" s="1470"/>
      <c r="D19" s="1470"/>
      <c r="E19" s="1470"/>
      <c r="F19" s="1470"/>
      <c r="G19" s="1470"/>
      <c r="H19" s="1470"/>
      <c r="I19" s="1471"/>
      <c r="J19" s="99"/>
      <c r="K19" s="363" t="str">
        <f>IF(入力シート!L152="大臣","☑","□")</f>
        <v>□</v>
      </c>
      <c r="L19" s="1147" t="s">
        <v>72</v>
      </c>
      <c r="M19" s="1147"/>
      <c r="N19" s="99"/>
      <c r="O19" s="363" t="str">
        <f>IF(入力シート!L152="愛知県知事","☑","□")</f>
        <v>□</v>
      </c>
      <c r="P19" s="1147" t="s">
        <v>73</v>
      </c>
      <c r="Q19" s="1147"/>
      <c r="R19" s="1147"/>
      <c r="S19" s="1147"/>
      <c r="T19" s="1147"/>
      <c r="U19" s="99" t="s">
        <v>74</v>
      </c>
      <c r="V19" s="1268">
        <f>入力シート!M155</f>
        <v>0</v>
      </c>
      <c r="W19" s="1268"/>
      <c r="X19" s="1268"/>
      <c r="Y19" s="1268"/>
      <c r="Z19" s="99" t="s">
        <v>41</v>
      </c>
      <c r="AA19" s="99" t="s">
        <v>76</v>
      </c>
      <c r="AB19" s="1268">
        <f>入力シート!V155</f>
        <v>0</v>
      </c>
      <c r="AC19" s="1268"/>
      <c r="AD19" s="1268"/>
      <c r="AE19" s="1268"/>
      <c r="AF19" s="1268"/>
      <c r="AG19" s="1268"/>
      <c r="AH19" s="1268"/>
      <c r="AI19" s="1268"/>
      <c r="AJ19" s="1268"/>
      <c r="AK19" s="1268"/>
      <c r="AL19" s="1268"/>
      <c r="AM19" s="1268"/>
      <c r="AN19" s="99" t="s">
        <v>77</v>
      </c>
      <c r="AO19" s="197"/>
    </row>
    <row r="20" spans="1:41" ht="29.25" customHeight="1" x14ac:dyDescent="0.2">
      <c r="B20" s="1479" t="s">
        <v>448</v>
      </c>
      <c r="C20" s="1480"/>
      <c r="D20" s="1480"/>
      <c r="E20" s="1480"/>
      <c r="F20" s="1480"/>
      <c r="G20" s="1480"/>
      <c r="H20" s="1480"/>
      <c r="I20" s="1481"/>
      <c r="J20" s="198"/>
      <c r="K20" s="1478">
        <f>入力シート!AM148</f>
        <v>0</v>
      </c>
      <c r="L20" s="1478"/>
      <c r="M20" s="1478"/>
      <c r="N20" s="198" t="s">
        <v>0</v>
      </c>
      <c r="O20" s="1478">
        <f>入力シート!AS148</f>
        <v>0</v>
      </c>
      <c r="P20" s="1478"/>
      <c r="Q20" s="198" t="s">
        <v>1</v>
      </c>
      <c r="R20" s="1478">
        <f>入力シート!AV148</f>
        <v>0</v>
      </c>
      <c r="S20" s="1478"/>
      <c r="T20" s="1487" t="s">
        <v>2</v>
      </c>
      <c r="U20" s="1487"/>
      <c r="V20" s="1487"/>
      <c r="W20" s="242"/>
      <c r="X20" s="242"/>
      <c r="Y20" s="242"/>
      <c r="Z20" s="198"/>
      <c r="AA20" s="198"/>
      <c r="AB20" s="242"/>
      <c r="AC20" s="242"/>
      <c r="AD20" s="242"/>
      <c r="AE20" s="242"/>
      <c r="AF20" s="242"/>
      <c r="AG20" s="242"/>
      <c r="AH20" s="242"/>
      <c r="AI20" s="242"/>
      <c r="AJ20" s="242"/>
      <c r="AK20" s="242"/>
      <c r="AL20" s="242"/>
      <c r="AM20" s="242"/>
      <c r="AN20" s="198"/>
      <c r="AO20" s="199"/>
    </row>
    <row r="21" spans="1:41" ht="29.25" customHeight="1" x14ac:dyDescent="0.2">
      <c r="B21" s="1217" t="s">
        <v>439</v>
      </c>
      <c r="C21" s="1144"/>
      <c r="D21" s="1144"/>
      <c r="E21" s="1144"/>
      <c r="F21" s="1144"/>
      <c r="G21" s="1144"/>
      <c r="H21" s="1144"/>
      <c r="I21" s="1488"/>
      <c r="J21" s="32"/>
      <c r="K21" s="998">
        <f>入力シート!AM151</f>
        <v>0</v>
      </c>
      <c r="L21" s="998"/>
      <c r="M21" s="998"/>
      <c r="N21" s="32" t="s">
        <v>0</v>
      </c>
      <c r="O21" s="998">
        <f>入力シート!AS151</f>
        <v>0</v>
      </c>
      <c r="P21" s="998"/>
      <c r="Q21" s="32" t="s">
        <v>1</v>
      </c>
      <c r="R21" s="998">
        <f>入力シート!AV151</f>
        <v>0</v>
      </c>
      <c r="S21" s="998"/>
      <c r="T21" s="995" t="s">
        <v>215</v>
      </c>
      <c r="U21" s="995"/>
      <c r="V21" s="995"/>
      <c r="W21" s="998">
        <f>入力シート!AM154</f>
        <v>0</v>
      </c>
      <c r="X21" s="998"/>
      <c r="Y21" s="998"/>
      <c r="Z21" s="32" t="s">
        <v>0</v>
      </c>
      <c r="AA21" s="998">
        <f>入力シート!AS154</f>
        <v>0</v>
      </c>
      <c r="AB21" s="998"/>
      <c r="AC21" s="70" t="s">
        <v>1</v>
      </c>
      <c r="AD21" s="998">
        <f>入力シート!AV154</f>
        <v>0</v>
      </c>
      <c r="AE21" s="998"/>
      <c r="AF21" s="995" t="s">
        <v>216</v>
      </c>
      <c r="AG21" s="995"/>
      <c r="AH21" s="995"/>
      <c r="AI21" s="70"/>
      <c r="AJ21" s="70"/>
      <c r="AK21" s="70"/>
      <c r="AL21" s="70"/>
      <c r="AM21" s="70"/>
      <c r="AN21" s="32"/>
      <c r="AO21" s="44"/>
    </row>
    <row r="22" spans="1:41" ht="25.5" customHeight="1" x14ac:dyDescent="0.2">
      <c r="B22" s="1179" t="s">
        <v>212</v>
      </c>
      <c r="C22" s="964"/>
      <c r="D22" s="964"/>
      <c r="E22" s="964"/>
      <c r="F22" s="964"/>
      <c r="G22" s="964"/>
      <c r="H22" s="964"/>
      <c r="I22" s="1489"/>
      <c r="J22" s="1010" t="str">
        <f>IF(入力シート!K35="","",入力シート!K35)</f>
        <v/>
      </c>
      <c r="K22" s="1010"/>
      <c r="L22" s="1010"/>
      <c r="M22" s="1010"/>
      <c r="N22" s="1010"/>
      <c r="O22" s="1010"/>
      <c r="P22" s="1010"/>
      <c r="Q22" s="1010"/>
      <c r="R22" s="1010"/>
      <c r="S22" s="1010"/>
      <c r="T22" s="1010"/>
      <c r="U22" s="1010"/>
      <c r="V22" s="1010"/>
      <c r="W22" s="1010"/>
      <c r="X22" s="1010"/>
      <c r="Y22" s="1010"/>
      <c r="Z22" s="1010"/>
      <c r="AA22" s="1482" t="s">
        <v>228</v>
      </c>
      <c r="AB22" s="1430"/>
      <c r="AC22" s="1430"/>
      <c r="AD22" s="1483"/>
      <c r="AE22" s="982" t="str">
        <f>IF(入力シート!K30="","",入力シート!K30)</f>
        <v/>
      </c>
      <c r="AF22" s="982"/>
      <c r="AG22" s="982"/>
      <c r="AH22" s="987" t="s">
        <v>0</v>
      </c>
      <c r="AI22" s="982" t="str">
        <f>IF(入力シート!V30="","",入力シート!V30)</f>
        <v/>
      </c>
      <c r="AJ22" s="982"/>
      <c r="AK22" s="987" t="s">
        <v>1</v>
      </c>
      <c r="AL22" s="982" t="str">
        <f>IF(入力シート!AD30="","",入力シート!AD30)</f>
        <v/>
      </c>
      <c r="AM22" s="982"/>
      <c r="AN22" s="987" t="s">
        <v>2</v>
      </c>
      <c r="AO22" s="74"/>
    </row>
    <row r="23" spans="1:41" ht="25.5" customHeight="1" x14ac:dyDescent="0.2">
      <c r="B23" s="1259"/>
      <c r="C23" s="1002"/>
      <c r="D23" s="1002"/>
      <c r="E23" s="1002"/>
      <c r="F23" s="1002"/>
      <c r="G23" s="1002"/>
      <c r="H23" s="1002"/>
      <c r="I23" s="1490"/>
      <c r="J23" s="979"/>
      <c r="K23" s="979"/>
      <c r="L23" s="979"/>
      <c r="M23" s="979"/>
      <c r="N23" s="979"/>
      <c r="O23" s="979"/>
      <c r="P23" s="979"/>
      <c r="Q23" s="979"/>
      <c r="R23" s="979"/>
      <c r="S23" s="979"/>
      <c r="T23" s="979"/>
      <c r="U23" s="979"/>
      <c r="V23" s="979"/>
      <c r="W23" s="979"/>
      <c r="X23" s="979"/>
      <c r="Y23" s="979"/>
      <c r="Z23" s="979"/>
      <c r="AA23" s="1484"/>
      <c r="AB23" s="1485"/>
      <c r="AC23" s="1485"/>
      <c r="AD23" s="1486"/>
      <c r="AE23" s="984"/>
      <c r="AF23" s="984"/>
      <c r="AG23" s="984"/>
      <c r="AH23" s="988"/>
      <c r="AI23" s="984"/>
      <c r="AJ23" s="984"/>
      <c r="AK23" s="988"/>
      <c r="AL23" s="984"/>
      <c r="AM23" s="984"/>
      <c r="AN23" s="988"/>
      <c r="AO23" s="109"/>
    </row>
    <row r="24" spans="1:41" ht="25.5" customHeight="1" x14ac:dyDescent="0.2">
      <c r="B24" s="1472" t="s">
        <v>221</v>
      </c>
      <c r="C24" s="1473"/>
      <c r="D24" s="1473"/>
      <c r="E24" s="1473"/>
      <c r="F24" s="1473"/>
      <c r="G24" s="1473"/>
      <c r="H24" s="1473"/>
      <c r="I24" s="1474"/>
      <c r="J24" s="1461" t="str">
        <f>IF(入力シート!K71="","",入力シート!K71)</f>
        <v/>
      </c>
      <c r="K24" s="1462"/>
      <c r="L24" s="1462"/>
      <c r="M24" s="1462"/>
      <c r="N24" s="1462"/>
      <c r="O24" s="1462"/>
      <c r="P24" s="1462"/>
      <c r="Q24" s="1462"/>
      <c r="R24" s="1462"/>
      <c r="S24" s="1462"/>
      <c r="T24" s="1467"/>
      <c r="U24" s="1467"/>
      <c r="V24" s="1468"/>
      <c r="W24" s="1508" t="s">
        <v>222</v>
      </c>
      <c r="X24" s="1487"/>
      <c r="Y24" s="1487"/>
      <c r="Z24" s="1509"/>
      <c r="AA24" s="1508" t="s">
        <v>61</v>
      </c>
      <c r="AB24" s="1487"/>
      <c r="AC24" s="1487"/>
      <c r="AD24" s="1509"/>
      <c r="AE24" s="1478" t="str">
        <f>IF(入力シート!L89="","",入力シート!L89)</f>
        <v/>
      </c>
      <c r="AF24" s="1478"/>
      <c r="AG24" s="1478"/>
      <c r="AH24" s="198" t="s">
        <v>218</v>
      </c>
      <c r="AI24" s="1478" t="str">
        <f>IF(入力シート!T89="","",入力シート!T89)</f>
        <v/>
      </c>
      <c r="AJ24" s="1478"/>
      <c r="AK24" s="198" t="s">
        <v>219</v>
      </c>
      <c r="AL24" s="1478" t="str">
        <f>IF(入力シート!AA89="","",入力シート!AA89)</f>
        <v/>
      </c>
      <c r="AM24" s="1478"/>
      <c r="AN24" s="198" t="s">
        <v>220</v>
      </c>
      <c r="AO24" s="199"/>
    </row>
    <row r="25" spans="1:41" ht="25.5" customHeight="1" x14ac:dyDescent="0.2">
      <c r="B25" s="1475"/>
      <c r="C25" s="1476"/>
      <c r="D25" s="1476"/>
      <c r="E25" s="1476"/>
      <c r="F25" s="1476"/>
      <c r="G25" s="1476"/>
      <c r="H25" s="1476"/>
      <c r="I25" s="1477"/>
      <c r="J25" s="1463"/>
      <c r="K25" s="1464"/>
      <c r="L25" s="1464"/>
      <c r="M25" s="1464"/>
      <c r="N25" s="1464"/>
      <c r="O25" s="1464"/>
      <c r="P25" s="1464"/>
      <c r="Q25" s="1464"/>
      <c r="R25" s="1464"/>
      <c r="S25" s="1464"/>
      <c r="T25" s="1465"/>
      <c r="U25" s="1465"/>
      <c r="V25" s="1466"/>
      <c r="W25" s="1503">
        <f>入力シート!K66</f>
        <v>0</v>
      </c>
      <c r="X25" s="1504"/>
      <c r="Y25" s="1504"/>
      <c r="Z25" s="1505"/>
      <c r="AA25" s="1494" t="s">
        <v>33</v>
      </c>
      <c r="AB25" s="1495"/>
      <c r="AC25" s="1495"/>
      <c r="AD25" s="1496"/>
      <c r="AE25" s="200"/>
      <c r="AF25" s="369" t="str">
        <f>IF(入力シート!L93="男性","☑","□")</f>
        <v>□</v>
      </c>
      <c r="AG25" s="200" t="s">
        <v>127</v>
      </c>
      <c r="AH25" s="200" t="s">
        <v>68</v>
      </c>
      <c r="AI25" s="369" t="str">
        <f>IF(入力シート!L93="女性","☑","□")</f>
        <v>□</v>
      </c>
      <c r="AJ25" s="200" t="s">
        <v>128</v>
      </c>
      <c r="AK25" s="200"/>
      <c r="AL25" s="200"/>
      <c r="AM25" s="200"/>
      <c r="AN25" s="200"/>
      <c r="AO25" s="201"/>
    </row>
    <row r="26" spans="1:41" ht="19.5" customHeight="1" x14ac:dyDescent="0.2">
      <c r="B26" s="1259" t="s">
        <v>223</v>
      </c>
      <c r="C26" s="1002"/>
      <c r="D26" s="1002"/>
      <c r="E26" s="1002"/>
      <c r="F26" s="1002"/>
      <c r="G26" s="1002"/>
      <c r="H26" s="1002"/>
      <c r="I26" s="1490"/>
      <c r="J26" s="192" t="s">
        <v>225</v>
      </c>
      <c r="K26" s="973" t="str">
        <f>IF(入力シート!M74="","",入力シート!M74)</f>
        <v>　　　―</v>
      </c>
      <c r="L26" s="973"/>
      <c r="M26" s="973"/>
      <c r="N26" s="973"/>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74"/>
    </row>
    <row r="27" spans="1:41" ht="19.5" customHeight="1" x14ac:dyDescent="0.2">
      <c r="B27" s="1259"/>
      <c r="C27" s="1002"/>
      <c r="D27" s="1002"/>
      <c r="E27" s="1002"/>
      <c r="F27" s="1002"/>
      <c r="G27" s="1002"/>
      <c r="H27" s="1002"/>
      <c r="I27" s="1490"/>
      <c r="J27" s="979" t="str">
        <f>IF(入力シート!K76="","",入力シート!K76)</f>
        <v/>
      </c>
      <c r="K27" s="979"/>
      <c r="L27" s="979"/>
      <c r="M27" s="979"/>
      <c r="N27" s="979"/>
      <c r="O27" s="979"/>
      <c r="P27" s="979"/>
      <c r="Q27" s="979"/>
      <c r="R27" s="979"/>
      <c r="S27" s="979"/>
      <c r="T27" s="979"/>
      <c r="U27" s="979"/>
      <c r="V27" s="979"/>
      <c r="W27" s="979"/>
      <c r="X27" s="979"/>
      <c r="Y27" s="979"/>
      <c r="Z27" s="979"/>
      <c r="AA27" s="979"/>
      <c r="AB27" s="979"/>
      <c r="AC27" s="979"/>
      <c r="AD27" s="979"/>
      <c r="AE27" s="979"/>
      <c r="AF27" s="979"/>
      <c r="AG27" s="979"/>
      <c r="AH27" s="979"/>
      <c r="AI27" s="979"/>
      <c r="AJ27" s="979"/>
      <c r="AK27" s="979"/>
      <c r="AL27" s="979"/>
      <c r="AM27" s="979"/>
      <c r="AN27" s="979"/>
      <c r="AO27" s="1513"/>
    </row>
    <row r="28" spans="1:41" ht="19.5" customHeight="1" x14ac:dyDescent="0.2">
      <c r="B28" s="1422"/>
      <c r="C28" s="1005"/>
      <c r="D28" s="1005"/>
      <c r="E28" s="1005"/>
      <c r="F28" s="1005"/>
      <c r="G28" s="1005"/>
      <c r="H28" s="1005"/>
      <c r="I28" s="1514"/>
      <c r="J28" s="1367" t="str">
        <f>IF(入力シート!K79="","",入力シート!K79)</f>
        <v/>
      </c>
      <c r="K28" s="1367"/>
      <c r="L28" s="1367"/>
      <c r="M28" s="1367"/>
      <c r="N28" s="1367"/>
      <c r="O28" s="1367"/>
      <c r="P28" s="1367"/>
      <c r="Q28" s="1367"/>
      <c r="R28" s="1367"/>
      <c r="S28" s="1367"/>
      <c r="T28" s="1367"/>
      <c r="U28" s="1367"/>
      <c r="V28" s="1367"/>
      <c r="W28" s="1367"/>
      <c r="X28" s="1367"/>
      <c r="Y28" s="1367"/>
      <c r="Z28" s="1367"/>
      <c r="AA28" s="1367"/>
      <c r="AB28" s="1367"/>
      <c r="AC28" s="1367"/>
      <c r="AD28" s="1367"/>
      <c r="AE28" s="1367"/>
      <c r="AF28" s="1367"/>
      <c r="AG28" s="1367"/>
      <c r="AH28" s="1367"/>
      <c r="AI28" s="1367"/>
      <c r="AJ28" s="1367"/>
      <c r="AK28" s="1367"/>
      <c r="AL28" s="1367"/>
      <c r="AM28" s="1367"/>
      <c r="AN28" s="1367"/>
      <c r="AO28" s="1390"/>
    </row>
    <row r="29" spans="1:41" ht="19.5" customHeight="1" x14ac:dyDescent="0.2">
      <c r="B29" s="1179" t="s">
        <v>232</v>
      </c>
      <c r="C29" s="964"/>
      <c r="D29" s="964"/>
      <c r="E29" s="964"/>
      <c r="F29" s="964"/>
      <c r="G29" s="964"/>
      <c r="H29" s="964"/>
      <c r="I29" s="1489"/>
      <c r="J29" s="69" t="s">
        <v>66</v>
      </c>
      <c r="K29" s="1515" t="str">
        <f>入力シート!M38</f>
        <v>　　　―</v>
      </c>
      <c r="L29" s="1515"/>
      <c r="M29" s="1515"/>
      <c r="N29" s="1515"/>
      <c r="O29" s="1515"/>
      <c r="P29" s="1515"/>
      <c r="Q29" s="1515"/>
      <c r="R29" s="1515"/>
      <c r="S29" s="1515"/>
      <c r="T29" s="69"/>
      <c r="U29" s="42"/>
      <c r="V29" s="42"/>
      <c r="W29" s="42"/>
      <c r="X29" s="42"/>
      <c r="Y29" s="42"/>
      <c r="Z29" s="69"/>
      <c r="AA29" s="1501" t="s">
        <v>120</v>
      </c>
      <c r="AB29" s="987"/>
      <c r="AC29" s="987"/>
      <c r="AD29" s="1502"/>
      <c r="AE29" s="1506">
        <f>入力シート!K45</f>
        <v>0</v>
      </c>
      <c r="AF29" s="982"/>
      <c r="AG29" s="982"/>
      <c r="AH29" s="987" t="s">
        <v>122</v>
      </c>
      <c r="AI29" s="1506">
        <f>入力シート!R45</f>
        <v>0</v>
      </c>
      <c r="AJ29" s="982"/>
      <c r="AK29" s="982"/>
      <c r="AL29" s="987" t="s">
        <v>123</v>
      </c>
      <c r="AM29" s="1506">
        <f>入力シート!Z45</f>
        <v>0</v>
      </c>
      <c r="AN29" s="982"/>
      <c r="AO29" s="1012"/>
    </row>
    <row r="30" spans="1:41" ht="19.5" customHeight="1" x14ac:dyDescent="0.2">
      <c r="B30" s="1259"/>
      <c r="C30" s="1002"/>
      <c r="D30" s="1002"/>
      <c r="E30" s="1002"/>
      <c r="F30" s="1002"/>
      <c r="G30" s="1002"/>
      <c r="H30" s="1002"/>
      <c r="I30" s="1490"/>
      <c r="J30" s="1194">
        <f>入力シート!K40</f>
        <v>0</v>
      </c>
      <c r="K30" s="1194"/>
      <c r="L30" s="1194"/>
      <c r="M30" s="1194"/>
      <c r="N30" s="1194"/>
      <c r="O30" s="1194"/>
      <c r="P30" s="1194"/>
      <c r="Q30" s="1194"/>
      <c r="R30" s="1194"/>
      <c r="S30" s="1194"/>
      <c r="T30" s="1194"/>
      <c r="U30" s="1194"/>
      <c r="V30" s="1194"/>
      <c r="W30" s="1194"/>
      <c r="X30" s="1194"/>
      <c r="Y30" s="1194"/>
      <c r="Z30" s="1194"/>
      <c r="AA30" s="1497"/>
      <c r="AB30" s="988"/>
      <c r="AC30" s="988"/>
      <c r="AD30" s="1498"/>
      <c r="AE30" s="984"/>
      <c r="AF30" s="984"/>
      <c r="AG30" s="984"/>
      <c r="AH30" s="988"/>
      <c r="AI30" s="984"/>
      <c r="AJ30" s="984"/>
      <c r="AK30" s="984"/>
      <c r="AL30" s="988"/>
      <c r="AM30" s="984"/>
      <c r="AN30" s="984"/>
      <c r="AO30" s="1013"/>
    </row>
    <row r="31" spans="1:41" ht="19.5" customHeight="1" x14ac:dyDescent="0.2">
      <c r="B31" s="1475"/>
      <c r="C31" s="1476"/>
      <c r="D31" s="1476"/>
      <c r="E31" s="1476"/>
      <c r="F31" s="1476"/>
      <c r="G31" s="1476"/>
      <c r="H31" s="1476"/>
      <c r="I31" s="1477"/>
      <c r="J31" s="1516">
        <f>入力シート!K43</f>
        <v>0</v>
      </c>
      <c r="K31" s="1516"/>
      <c r="L31" s="1516"/>
      <c r="M31" s="1516"/>
      <c r="N31" s="1516"/>
      <c r="O31" s="1516"/>
      <c r="P31" s="1516"/>
      <c r="Q31" s="1516"/>
      <c r="R31" s="1516"/>
      <c r="S31" s="1516"/>
      <c r="T31" s="1516"/>
      <c r="U31" s="1516"/>
      <c r="V31" s="1516"/>
      <c r="W31" s="1516"/>
      <c r="X31" s="1516"/>
      <c r="Y31" s="1516"/>
      <c r="Z31" s="1516"/>
      <c r="AA31" s="1503"/>
      <c r="AB31" s="1504"/>
      <c r="AC31" s="1504"/>
      <c r="AD31" s="1505"/>
      <c r="AE31" s="1507"/>
      <c r="AF31" s="1507"/>
      <c r="AG31" s="1507"/>
      <c r="AH31" s="1504"/>
      <c r="AI31" s="1507"/>
      <c r="AJ31" s="1507"/>
      <c r="AK31" s="1507"/>
      <c r="AL31" s="1504"/>
      <c r="AM31" s="1507"/>
      <c r="AN31" s="1507"/>
      <c r="AO31" s="1517"/>
    </row>
    <row r="32" spans="1:41" ht="19.5" customHeight="1" x14ac:dyDescent="0.2">
      <c r="B32" s="1259" t="s">
        <v>234</v>
      </c>
      <c r="C32" s="1002"/>
      <c r="D32" s="1002"/>
      <c r="E32" s="1002"/>
      <c r="F32" s="1002"/>
      <c r="G32" s="1002"/>
      <c r="H32" s="1002"/>
      <c r="I32" s="1490"/>
      <c r="J32" s="196" t="s">
        <v>66</v>
      </c>
      <c r="K32" s="973" t="str">
        <f>IF(入力シート!L19="従たる事業所",入力シート!M52,"")</f>
        <v/>
      </c>
      <c r="L32" s="973"/>
      <c r="M32" s="973"/>
      <c r="N32" s="973"/>
      <c r="O32" s="973"/>
      <c r="P32" s="973"/>
      <c r="Q32" s="973"/>
      <c r="R32" s="973"/>
      <c r="S32" s="973"/>
      <c r="T32" s="196"/>
      <c r="U32" s="192"/>
      <c r="V32" s="192"/>
      <c r="W32" s="192"/>
      <c r="X32" s="192"/>
      <c r="Y32" s="192"/>
      <c r="Z32" s="196"/>
      <c r="AA32" s="1497" t="s">
        <v>120</v>
      </c>
      <c r="AB32" s="988"/>
      <c r="AC32" s="988"/>
      <c r="AD32" s="1498"/>
      <c r="AE32" s="984">
        <f>IF(入力シート!L19="主たる事業所","",入力シート!K59)</f>
        <v>0</v>
      </c>
      <c r="AF32" s="984"/>
      <c r="AG32" s="984"/>
      <c r="AH32" s="988" t="s">
        <v>122</v>
      </c>
      <c r="AI32" s="984">
        <f>IF(入力シート!L19="主たる事業所","",入力シート!R59)</f>
        <v>0</v>
      </c>
      <c r="AJ32" s="984"/>
      <c r="AK32" s="984"/>
      <c r="AL32" s="988" t="s">
        <v>123</v>
      </c>
      <c r="AM32" s="984">
        <f>IF(入力シート!L19="主たる事業所","",入力シート!Z59)</f>
        <v>0</v>
      </c>
      <c r="AN32" s="984"/>
      <c r="AO32" s="1013"/>
    </row>
    <row r="33" spans="1:41" ht="19.5" customHeight="1" x14ac:dyDescent="0.2">
      <c r="B33" s="1259"/>
      <c r="C33" s="1002"/>
      <c r="D33" s="1002"/>
      <c r="E33" s="1002"/>
      <c r="F33" s="1002"/>
      <c r="G33" s="1002"/>
      <c r="H33" s="1002"/>
      <c r="I33" s="1490"/>
      <c r="J33" s="1194" t="str">
        <f>IF(入力シート!L19="従たる事業所",入力シート!K54,"")</f>
        <v/>
      </c>
      <c r="K33" s="1194"/>
      <c r="L33" s="1194"/>
      <c r="M33" s="1194"/>
      <c r="N33" s="1194"/>
      <c r="O33" s="1194"/>
      <c r="P33" s="1194"/>
      <c r="Q33" s="1194"/>
      <c r="R33" s="1194"/>
      <c r="S33" s="1194"/>
      <c r="T33" s="1194"/>
      <c r="U33" s="1194"/>
      <c r="V33" s="1194"/>
      <c r="W33" s="1194"/>
      <c r="X33" s="1194"/>
      <c r="Y33" s="1194"/>
      <c r="Z33" s="1194"/>
      <c r="AA33" s="1497"/>
      <c r="AB33" s="988"/>
      <c r="AC33" s="988"/>
      <c r="AD33" s="1498"/>
      <c r="AE33" s="984"/>
      <c r="AF33" s="984"/>
      <c r="AG33" s="984"/>
      <c r="AH33" s="988"/>
      <c r="AI33" s="984"/>
      <c r="AJ33" s="984"/>
      <c r="AK33" s="984"/>
      <c r="AL33" s="988"/>
      <c r="AM33" s="984"/>
      <c r="AN33" s="984"/>
      <c r="AO33" s="1013"/>
    </row>
    <row r="34" spans="1:41" ht="19.5" customHeight="1" thickBot="1" x14ac:dyDescent="0.25">
      <c r="B34" s="1260"/>
      <c r="C34" s="1261"/>
      <c r="D34" s="1261"/>
      <c r="E34" s="1261"/>
      <c r="F34" s="1261"/>
      <c r="G34" s="1261"/>
      <c r="H34" s="1261"/>
      <c r="I34" s="1520"/>
      <c r="J34" s="1197" t="str">
        <f>IF(入力シート!L19="従たる事業所",入力シート!K57,"")</f>
        <v/>
      </c>
      <c r="K34" s="1197"/>
      <c r="L34" s="1197"/>
      <c r="M34" s="1197"/>
      <c r="N34" s="1197"/>
      <c r="O34" s="1197"/>
      <c r="P34" s="1197"/>
      <c r="Q34" s="1197"/>
      <c r="R34" s="1197"/>
      <c r="S34" s="1197"/>
      <c r="T34" s="1197"/>
      <c r="U34" s="1197"/>
      <c r="V34" s="1197"/>
      <c r="W34" s="1197"/>
      <c r="X34" s="1197"/>
      <c r="Y34" s="1197"/>
      <c r="Z34" s="1197"/>
      <c r="AA34" s="1499"/>
      <c r="AB34" s="989"/>
      <c r="AC34" s="989"/>
      <c r="AD34" s="1500"/>
      <c r="AE34" s="986"/>
      <c r="AF34" s="986"/>
      <c r="AG34" s="986"/>
      <c r="AH34" s="989"/>
      <c r="AI34" s="986"/>
      <c r="AJ34" s="986"/>
      <c r="AK34" s="986"/>
      <c r="AL34" s="989"/>
      <c r="AM34" s="986"/>
      <c r="AN34" s="986"/>
      <c r="AO34" s="1014"/>
    </row>
    <row r="35" spans="1:41" ht="20.100000000000001" customHeight="1" thickBot="1" x14ac:dyDescent="0.25"/>
    <row r="36" spans="1:41" ht="8.1" customHeight="1" thickTop="1" x14ac:dyDescent="0.2">
      <c r="B36" s="123"/>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row>
    <row r="37" spans="1:41" ht="20.100000000000001" customHeight="1" x14ac:dyDescent="0.2">
      <c r="L37" s="1518" t="s">
        <v>258</v>
      </c>
      <c r="M37" s="1518"/>
      <c r="N37" s="1518"/>
      <c r="O37" s="1518"/>
      <c r="P37" s="1518"/>
      <c r="Q37" s="1518"/>
      <c r="R37" s="1518"/>
      <c r="S37" s="1518"/>
      <c r="T37" s="1518"/>
      <c r="U37" s="1518"/>
      <c r="V37" s="1518"/>
      <c r="W37" s="1518"/>
      <c r="X37" s="1518"/>
      <c r="Y37" s="1518"/>
      <c r="Z37" s="1518"/>
      <c r="AA37" s="1518"/>
      <c r="AB37" s="1518"/>
      <c r="AC37" s="1518"/>
      <c r="AD37" s="1518"/>
      <c r="AE37" s="1518"/>
    </row>
    <row r="38" spans="1:41" ht="24" customHeight="1" x14ac:dyDescent="0.2">
      <c r="B38" s="1521"/>
      <c r="C38" s="1521"/>
      <c r="D38" s="1521"/>
      <c r="E38" s="1521"/>
      <c r="F38" s="1521"/>
      <c r="G38" s="1521"/>
      <c r="H38" s="1521"/>
      <c r="I38" s="1521"/>
      <c r="J38" s="1521"/>
      <c r="K38" s="1521"/>
      <c r="L38" s="1521"/>
      <c r="M38" s="1521"/>
      <c r="N38" s="1521"/>
      <c r="O38" s="1521"/>
      <c r="P38" s="31"/>
      <c r="Q38" s="31"/>
      <c r="R38" s="31"/>
      <c r="S38" s="31"/>
      <c r="T38" s="31"/>
      <c r="U38" s="31"/>
      <c r="V38" s="31"/>
      <c r="W38" s="31"/>
      <c r="X38" s="31"/>
      <c r="Y38" s="31"/>
      <c r="Z38" s="31"/>
      <c r="AA38" s="31"/>
      <c r="AB38" s="31"/>
      <c r="AC38" s="31"/>
      <c r="AD38" s="31"/>
      <c r="AE38" s="31"/>
    </row>
    <row r="39" spans="1:41" ht="24" customHeight="1" x14ac:dyDescent="0.2">
      <c r="B39" s="1510">
        <f>IF(入力シート!L27="個人",入力シート!K71,入力シート!K35)</f>
        <v>0</v>
      </c>
      <c r="C39" s="1510"/>
      <c r="D39" s="1510"/>
      <c r="E39" s="1510"/>
      <c r="F39" s="1510"/>
      <c r="G39" s="1510"/>
      <c r="H39" s="1510"/>
      <c r="I39" s="1510"/>
      <c r="J39" s="1510"/>
      <c r="K39" s="1510"/>
      <c r="L39" s="1510"/>
      <c r="M39" s="1510"/>
      <c r="N39" s="1510"/>
      <c r="O39" s="1510"/>
      <c r="P39" s="1519" t="s">
        <v>244</v>
      </c>
      <c r="Q39" s="1519"/>
    </row>
    <row r="40" spans="1:41" ht="18.75" customHeight="1" x14ac:dyDescent="0.2"/>
    <row r="41" spans="1:41" ht="18.75" customHeight="1" x14ac:dyDescent="0.2">
      <c r="F41" s="392" t="s">
        <v>245</v>
      </c>
      <c r="G41" s="202"/>
      <c r="H41" s="959" t="str">
        <f>D16</f>
        <v/>
      </c>
      <c r="I41" s="959"/>
      <c r="J41" s="959"/>
      <c r="K41" s="959"/>
      <c r="L41" s="959"/>
      <c r="M41" s="959"/>
      <c r="N41" s="959"/>
      <c r="O41" s="959"/>
      <c r="P41" s="959"/>
      <c r="Q41" s="959"/>
      <c r="R41" s="392" t="s">
        <v>257</v>
      </c>
      <c r="S41" s="371"/>
    </row>
    <row r="42" spans="1:41" ht="18.75" customHeight="1" x14ac:dyDescent="0.2">
      <c r="G42" s="203" t="s">
        <v>259</v>
      </c>
    </row>
    <row r="43" spans="1:41" ht="18.75" customHeight="1" x14ac:dyDescent="0.2"/>
    <row r="44" spans="1:41" ht="24" customHeight="1" x14ac:dyDescent="0.2">
      <c r="Q44" s="180"/>
      <c r="R44" s="180"/>
      <c r="S44" s="180" t="s">
        <v>0</v>
      </c>
      <c r="T44" s="180"/>
      <c r="U44" s="180"/>
      <c r="V44" s="180"/>
      <c r="W44" s="180" t="s">
        <v>1</v>
      </c>
      <c r="X44" s="180"/>
      <c r="Y44" s="180"/>
      <c r="Z44" s="180"/>
      <c r="AA44" s="180" t="s">
        <v>2</v>
      </c>
      <c r="AB44" s="180"/>
      <c r="AC44" s="180"/>
    </row>
    <row r="45" spans="1:41" ht="18.75" customHeight="1" x14ac:dyDescent="0.2">
      <c r="Q45" s="1394" t="s">
        <v>262</v>
      </c>
      <c r="R45" s="1394"/>
      <c r="S45" s="1394"/>
      <c r="T45" s="1394"/>
      <c r="U45" s="1394"/>
      <c r="V45" s="1394"/>
      <c r="W45" s="1394"/>
      <c r="X45" s="1394"/>
      <c r="Y45" s="1394"/>
      <c r="Z45" s="1394"/>
      <c r="AA45" s="1394"/>
      <c r="AB45" s="1394"/>
      <c r="AC45" s="1394"/>
      <c r="AD45" s="1394"/>
      <c r="AE45" s="1394"/>
      <c r="AF45" s="1394"/>
      <c r="AG45" s="1394"/>
      <c r="AH45" s="1394"/>
      <c r="AI45" s="1394"/>
      <c r="AJ45" s="1394"/>
      <c r="AK45" s="1394"/>
    </row>
    <row r="46" spans="1:41" ht="18.75" customHeight="1" x14ac:dyDescent="0.2">
      <c r="T46" s="1512" t="s">
        <v>573</v>
      </c>
      <c r="U46" s="1512"/>
      <c r="V46" s="1512"/>
      <c r="W46" s="1512"/>
      <c r="X46" s="1512"/>
      <c r="Y46" s="1512"/>
      <c r="Z46" s="1512"/>
      <c r="AA46" s="1512"/>
      <c r="AB46" s="1512"/>
      <c r="AC46" s="1512"/>
      <c r="AD46" s="1512"/>
      <c r="AE46" s="1512"/>
      <c r="AF46" s="1512"/>
      <c r="AG46" s="1512"/>
      <c r="AH46" s="1512"/>
      <c r="AI46" s="1512"/>
      <c r="AJ46" s="1512"/>
      <c r="AK46" s="1512"/>
      <c r="AN46" s="35" t="s">
        <v>115</v>
      </c>
    </row>
    <row r="47" spans="1:41" ht="18.75" customHeight="1" x14ac:dyDescent="0.2"/>
    <row r="48" spans="1:41" ht="28.5" customHeight="1" x14ac:dyDescent="0.2">
      <c r="A48" s="377" t="s">
        <v>451</v>
      </c>
      <c r="B48" s="1511" t="s">
        <v>450</v>
      </c>
      <c r="C48" s="1511"/>
      <c r="D48" s="1511"/>
      <c r="E48" s="1511"/>
      <c r="F48" s="1511"/>
      <c r="G48" s="1511"/>
      <c r="H48" s="1511"/>
      <c r="I48" s="1511"/>
      <c r="J48" s="1511"/>
      <c r="K48" s="1511"/>
      <c r="L48" s="1511"/>
      <c r="M48" s="1511"/>
      <c r="N48" s="1511"/>
      <c r="O48" s="1511"/>
      <c r="P48" s="1511"/>
      <c r="Q48" s="1511"/>
      <c r="R48" s="1511"/>
      <c r="S48" s="1511"/>
      <c r="T48" s="1511"/>
      <c r="U48" s="1511"/>
      <c r="V48" s="1511"/>
      <c r="W48" s="1511"/>
      <c r="X48" s="1511"/>
      <c r="Y48" s="1511"/>
      <c r="Z48" s="1511"/>
      <c r="AA48" s="1511"/>
      <c r="AB48" s="1511"/>
      <c r="AC48" s="1511"/>
      <c r="AD48" s="1511"/>
      <c r="AE48" s="1511"/>
      <c r="AF48" s="1511"/>
      <c r="AG48" s="1511"/>
      <c r="AH48" s="1511"/>
      <c r="AI48" s="1511"/>
      <c r="AJ48" s="1511"/>
      <c r="AK48" s="1511"/>
      <c r="AL48" s="1511"/>
      <c r="AM48" s="1511"/>
      <c r="AN48" s="1511"/>
      <c r="AO48" s="1511"/>
    </row>
  </sheetData>
  <sheetProtection algorithmName="SHA-512" hashValue="PY+JEcU2Ahs9ozQmGGRUngZzH4kGjeNvhFEqq+GhBSq+qhgP1guFCH+6YGK7xciS+P14PPE0ac1TAGNGFjQTbQ==" saltValue="GNU6bOSPVoezFpYehEnd6g==" spinCount="100000" sheet="1" objects="1" scenarios="1"/>
  <mergeCells count="83">
    <mergeCell ref="H41:Q41"/>
    <mergeCell ref="B48:AO48"/>
    <mergeCell ref="T46:AK46"/>
    <mergeCell ref="Q45:AK45"/>
    <mergeCell ref="J27:AO27"/>
    <mergeCell ref="J30:Z30"/>
    <mergeCell ref="J33:Z33"/>
    <mergeCell ref="B26:I28"/>
    <mergeCell ref="B29:I31"/>
    <mergeCell ref="K29:S29"/>
    <mergeCell ref="J31:Z31"/>
    <mergeCell ref="AM29:AO31"/>
    <mergeCell ref="L37:AE37"/>
    <mergeCell ref="P39:Q39"/>
    <mergeCell ref="B32:I34"/>
    <mergeCell ref="B38:O38"/>
    <mergeCell ref="B39:O39"/>
    <mergeCell ref="AB19:AM19"/>
    <mergeCell ref="AA21:AB21"/>
    <mergeCell ref="R21:S21"/>
    <mergeCell ref="T21:V21"/>
    <mergeCell ref="AD21:AE21"/>
    <mergeCell ref="AF21:AH21"/>
    <mergeCell ref="AI32:AK34"/>
    <mergeCell ref="AH22:AH23"/>
    <mergeCell ref="AE22:AG23"/>
    <mergeCell ref="W25:Z25"/>
    <mergeCell ref="W21:Y21"/>
    <mergeCell ref="W24:Z24"/>
    <mergeCell ref="K32:S32"/>
    <mergeCell ref="AL22:AM23"/>
    <mergeCell ref="AE24:AG24"/>
    <mergeCell ref="AJ2:AO2"/>
    <mergeCell ref="Y4:AD4"/>
    <mergeCell ref="AE4:AO4"/>
    <mergeCell ref="Y5:AD5"/>
    <mergeCell ref="AE5:AO5"/>
    <mergeCell ref="W18:AC18"/>
    <mergeCell ref="D16:M17"/>
    <mergeCell ref="B18:V18"/>
    <mergeCell ref="AM32:AO34"/>
    <mergeCell ref="AA25:AD25"/>
    <mergeCell ref="AH32:AH34"/>
    <mergeCell ref="AA32:AD34"/>
    <mergeCell ref="AE32:AG34"/>
    <mergeCell ref="AL32:AL34"/>
    <mergeCell ref="AA29:AD31"/>
    <mergeCell ref="AE29:AG31"/>
    <mergeCell ref="AH29:AH31"/>
    <mergeCell ref="AI29:AK31"/>
    <mergeCell ref="AL29:AL31"/>
    <mergeCell ref="AA24:AD24"/>
    <mergeCell ref="AI24:AJ24"/>
    <mergeCell ref="J28:AO28"/>
    <mergeCell ref="AN22:AN23"/>
    <mergeCell ref="K26:N26"/>
    <mergeCell ref="B20:I20"/>
    <mergeCell ref="AA22:AD23"/>
    <mergeCell ref="K20:M20"/>
    <mergeCell ref="O20:P20"/>
    <mergeCell ref="R20:S20"/>
    <mergeCell ref="T20:V20"/>
    <mergeCell ref="B21:I21"/>
    <mergeCell ref="K21:M21"/>
    <mergeCell ref="O21:P21"/>
    <mergeCell ref="B22:I23"/>
    <mergeCell ref="J22:Z23"/>
    <mergeCell ref="J34:Z34"/>
    <mergeCell ref="J24:S25"/>
    <mergeCell ref="T25:V25"/>
    <mergeCell ref="T24:V24"/>
    <mergeCell ref="O4:X4"/>
    <mergeCell ref="B7:AO7"/>
    <mergeCell ref="B11:AO15"/>
    <mergeCell ref="N17:O17"/>
    <mergeCell ref="B19:I19"/>
    <mergeCell ref="L19:M19"/>
    <mergeCell ref="P19:T19"/>
    <mergeCell ref="V19:Y19"/>
    <mergeCell ref="B24:I25"/>
    <mergeCell ref="AL24:AM24"/>
    <mergeCell ref="AI22:AJ23"/>
    <mergeCell ref="AK22:AK23"/>
  </mergeCells>
  <phoneticPr fontId="1"/>
  <printOptions horizontalCentered="1"/>
  <pageMargins left="0.39370078740157483" right="0.39370078740157483" top="0.39370078740157483" bottom="0.39370078740157483" header="0.31496062992125984" footer="0.31496062992125984"/>
  <pageSetup paperSize="9" scale="89" orientation="portrait" horizontalDpi="1200" verticalDpi="1200" r:id="rId1"/>
  <colBreaks count="1" manualBreakCount="1">
    <brk id="4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入力シート</vt:lpstr>
      <vt:lpstr>1.会員証</vt:lpstr>
      <vt:lpstr>2.宅建協会_入会申込書</vt:lpstr>
      <vt:lpstr>3.準会員_入会申込書</vt:lpstr>
      <vt:lpstr>4.キャリアパーソン</vt:lpstr>
      <vt:lpstr>5.宅建協会_誓約書</vt:lpstr>
      <vt:lpstr>6.宅建協会_入会審査報告書</vt:lpstr>
      <vt:lpstr>7.保証協会_入会申込書</vt:lpstr>
      <vt:lpstr>8.保証協会_納付書</vt:lpstr>
      <vt:lpstr>9.保証協会_連帯保証書</vt:lpstr>
      <vt:lpstr>10.保証協会_誓約書</vt:lpstr>
      <vt:lpstr>11.保証協会_誓約書2</vt:lpstr>
      <vt:lpstr>12.政連入会届</vt:lpstr>
      <vt:lpstr>13.あいぽっぽ申込書</vt:lpstr>
      <vt:lpstr>14.ハトマークサイト申込書</vt:lpstr>
      <vt:lpstr>15.レインズ申込書</vt:lpstr>
      <vt:lpstr>'1.会員証'!Print_Area</vt:lpstr>
      <vt:lpstr>'10.保証協会_誓約書'!Print_Area</vt:lpstr>
      <vt:lpstr>'11.保証協会_誓約書2'!Print_Area</vt:lpstr>
      <vt:lpstr>'12.政連入会届'!Print_Area</vt:lpstr>
      <vt:lpstr>'13.あいぽっぽ申込書'!Print_Area</vt:lpstr>
      <vt:lpstr>'14.ハトマークサイト申込書'!Print_Area</vt:lpstr>
      <vt:lpstr>'15.レインズ申込書'!Print_Area</vt:lpstr>
      <vt:lpstr>'2.宅建協会_入会申込書'!Print_Area</vt:lpstr>
      <vt:lpstr>'4.キャリアパーソン'!Print_Area</vt:lpstr>
      <vt:lpstr>'5.宅建協会_誓約書'!Print_Area</vt:lpstr>
      <vt:lpstr>'6.宅建協会_入会審査報告書'!Print_Area</vt:lpstr>
      <vt:lpstr>'7.保証協会_入会申込書'!Print_Area</vt:lpstr>
      <vt:lpstr>'8.保証協会_納付書'!Print_Area</vt:lpstr>
      <vt:lpstr>'9.保証協会_連帯保証書'!Print_Area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aitaku-52b</dc:creator>
  <cp:lastModifiedBy>aitaku-47w</cp:lastModifiedBy>
  <cp:lastPrinted>2024-11-15T01:52:46Z</cp:lastPrinted>
  <dcterms:created xsi:type="dcterms:W3CDTF">2017-06-19T03:45:58Z</dcterms:created>
  <dcterms:modified xsi:type="dcterms:W3CDTF">2025-01-24T03:24:58Z</dcterms:modified>
</cp:coreProperties>
</file>